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.xml" ContentType="application/vnd.openxmlformats-officedocument.drawing+xml"/>
  <Override PartName="/xl/charts/chart13.xml" ContentType="application/vnd.openxmlformats-officedocument.drawingml.chart+xml"/>
  <Override PartName="/xl/theme/themeOverride1.xml" ContentType="application/vnd.openxmlformats-officedocument.themeOverrid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14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theme/themeOverride3.xml" ContentType="application/vnd.openxmlformats-officedocument.themeOverride+xml"/>
  <Override PartName="/xl/drawings/drawing10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ylan\OneDrive\Desktop\UWTSD Year 1\"/>
    </mc:Choice>
  </mc:AlternateContent>
  <xr:revisionPtr revIDLastSave="0" documentId="13_ncr:1_{EB99DE58-CC7B-48A1-ABCA-DC36B3D0D064}" xr6:coauthVersionLast="47" xr6:coauthVersionMax="47" xr10:uidLastSave="{00000000-0000-0000-0000-000000000000}"/>
  <bookViews>
    <workbookView xWindow="-108" yWindow="-108" windowWidth="23256" windowHeight="12456" firstSheet="3" activeTab="5" xr2:uid="{00000000-000D-0000-FFFF-FFFF00000000}"/>
  </bookViews>
  <sheets>
    <sheet name="Explanations" sheetId="23" r:id="rId1"/>
    <sheet name="WLTC_class_3" sheetId="1" r:id="rId2"/>
    <sheet name="Tractive Forces and total Tract" sheetId="26" r:id="rId3"/>
    <sheet name="Tractive power vs time" sheetId="27" r:id="rId4"/>
    <sheet name="Cumalative power vs braking" sheetId="28" r:id="rId5"/>
    <sheet name="KERS braking" sheetId="29" r:id="rId6"/>
    <sheet name="dia_class3_600" sheetId="18" r:id="rId7"/>
    <sheet name="dia_class3_600_1200" sheetId="17" r:id="rId8"/>
    <sheet name="dia_class3_1200_1800" sheetId="16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" i="1" l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808" i="1"/>
  <c r="Q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7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9" i="1"/>
  <c r="J10" i="1"/>
  <c r="J11" i="1"/>
  <c r="J12" i="1"/>
  <c r="O843" i="1"/>
  <c r="O1809" i="1"/>
  <c r="L312" i="1"/>
  <c r="K10" i="1"/>
  <c r="K11" i="1"/>
  <c r="K12" i="1"/>
  <c r="K30" i="1"/>
  <c r="K38" i="1"/>
  <c r="K39" i="1"/>
  <c r="K62" i="1"/>
  <c r="K72" i="1"/>
  <c r="K73" i="1"/>
  <c r="K74" i="1"/>
  <c r="K75" i="1"/>
  <c r="K76" i="1"/>
  <c r="K89" i="1"/>
  <c r="K102" i="1"/>
  <c r="K103" i="1"/>
  <c r="K104" i="1"/>
  <c r="K119" i="1"/>
  <c r="K120" i="1"/>
  <c r="K121" i="1"/>
  <c r="K122" i="1"/>
  <c r="K123" i="1"/>
  <c r="K126" i="1"/>
  <c r="K150" i="1"/>
  <c r="K153" i="1"/>
  <c r="K156" i="1"/>
  <c r="K182" i="1"/>
  <c r="K203" i="1"/>
  <c r="K204" i="1"/>
  <c r="K209" i="1"/>
  <c r="K214" i="1"/>
  <c r="K217" i="1"/>
  <c r="K220" i="1"/>
  <c r="K246" i="1"/>
  <c r="K247" i="1"/>
  <c r="K248" i="1"/>
  <c r="K264" i="1"/>
  <c r="K265" i="1"/>
  <c r="K266" i="1"/>
  <c r="K294" i="1"/>
  <c r="K295" i="1"/>
  <c r="K296" i="1"/>
  <c r="K297" i="1"/>
  <c r="K331" i="1"/>
  <c r="K332" i="1"/>
  <c r="K345" i="1"/>
  <c r="K350" i="1"/>
  <c r="K351" i="1"/>
  <c r="K352" i="1"/>
  <c r="K358" i="1"/>
  <c r="K392" i="1"/>
  <c r="K400" i="1"/>
  <c r="K406" i="1"/>
  <c r="K431" i="1"/>
  <c r="K432" i="1"/>
  <c r="K438" i="1"/>
  <c r="K439" i="1"/>
  <c r="K440" i="1"/>
  <c r="K441" i="1"/>
  <c r="K462" i="1"/>
  <c r="K470" i="1"/>
  <c r="K486" i="1"/>
  <c r="K487" i="1"/>
  <c r="K488" i="1"/>
  <c r="K489" i="1"/>
  <c r="K508" i="1"/>
  <c r="K510" i="1"/>
  <c r="K519" i="1"/>
  <c r="K520" i="1"/>
  <c r="K521" i="1"/>
  <c r="K523" i="1"/>
  <c r="K534" i="1"/>
  <c r="K537" i="1"/>
  <c r="K550" i="1"/>
  <c r="K560" i="1"/>
  <c r="K566" i="1"/>
  <c r="K567" i="1"/>
  <c r="K568" i="1"/>
  <c r="K569" i="1"/>
  <c r="K590" i="1"/>
  <c r="K598" i="1"/>
  <c r="K601" i="1"/>
  <c r="K614" i="1"/>
  <c r="K615" i="1"/>
  <c r="K616" i="1"/>
  <c r="K617" i="1"/>
  <c r="K630" i="1"/>
  <c r="K638" i="1"/>
  <c r="K647" i="1"/>
  <c r="K648" i="1"/>
  <c r="K649" i="1"/>
  <c r="K651" i="1"/>
  <c r="K652" i="1"/>
  <c r="K678" i="1"/>
  <c r="K679" i="1"/>
  <c r="K680" i="1"/>
  <c r="K694" i="1"/>
  <c r="K695" i="1"/>
  <c r="K696" i="1"/>
  <c r="K697" i="1"/>
  <c r="K718" i="1"/>
  <c r="K720" i="1"/>
  <c r="K726" i="1"/>
  <c r="K729" i="1"/>
  <c r="K732" i="1"/>
  <c r="K733" i="1"/>
  <c r="K744" i="1"/>
  <c r="K745" i="1"/>
  <c r="K758" i="1"/>
  <c r="K759" i="1"/>
  <c r="K760" i="1"/>
  <c r="K774" i="1"/>
  <c r="K775" i="1"/>
  <c r="K776" i="1"/>
  <c r="K777" i="1"/>
  <c r="K790" i="1"/>
  <c r="K793" i="1"/>
  <c r="K794" i="1"/>
  <c r="K795" i="1"/>
  <c r="K796" i="1"/>
  <c r="K798" i="1"/>
  <c r="K809" i="1"/>
  <c r="K821" i="1"/>
  <c r="K830" i="1"/>
  <c r="K837" i="1"/>
  <c r="K838" i="1"/>
  <c r="K839" i="1"/>
  <c r="K840" i="1"/>
  <c r="K855" i="1"/>
  <c r="K856" i="1"/>
  <c r="K857" i="1"/>
  <c r="K869" i="1"/>
  <c r="K870" i="1"/>
  <c r="K871" i="1"/>
  <c r="K872" i="1"/>
  <c r="K873" i="1"/>
  <c r="K874" i="1"/>
  <c r="K889" i="1"/>
  <c r="K892" i="1"/>
  <c r="K894" i="1"/>
  <c r="K895" i="1"/>
  <c r="K917" i="1"/>
  <c r="K918" i="1"/>
  <c r="K919" i="1"/>
  <c r="K926" i="1"/>
  <c r="K933" i="1"/>
  <c r="K934" i="1"/>
  <c r="K935" i="1"/>
  <c r="K936" i="1"/>
  <c r="K951" i="1"/>
  <c r="K952" i="1"/>
  <c r="K953" i="1"/>
  <c r="K966" i="1"/>
  <c r="K967" i="1"/>
  <c r="K968" i="1"/>
  <c r="K969" i="1"/>
  <c r="K985" i="1"/>
  <c r="K990" i="1"/>
  <c r="K991" i="1"/>
  <c r="K1013" i="1"/>
  <c r="K1014" i="1"/>
  <c r="K1015" i="1"/>
  <c r="K1016" i="1"/>
  <c r="K1017" i="1"/>
  <c r="K1034" i="1"/>
  <c r="K1035" i="1"/>
  <c r="K1036" i="1"/>
  <c r="K1045" i="1"/>
  <c r="K1046" i="1"/>
  <c r="K1047" i="1"/>
  <c r="K1048" i="1"/>
  <c r="K1049" i="1"/>
  <c r="K1066" i="1"/>
  <c r="K1067" i="1"/>
  <c r="K1076" i="1"/>
  <c r="K1077" i="1"/>
  <c r="K1083" i="1"/>
  <c r="K1093" i="1"/>
  <c r="K1094" i="1"/>
  <c r="K1095" i="1"/>
  <c r="K1096" i="1"/>
  <c r="K1109" i="1"/>
  <c r="K1110" i="1"/>
  <c r="K1111" i="1"/>
  <c r="K1125" i="1"/>
  <c r="K1126" i="1"/>
  <c r="K1127" i="1"/>
  <c r="K1128" i="1"/>
  <c r="K1129" i="1"/>
  <c r="K1134" i="1"/>
  <c r="K1143" i="1"/>
  <c r="K1150" i="1"/>
  <c r="K1151" i="1"/>
  <c r="K1164" i="1"/>
  <c r="K1165" i="1"/>
  <c r="K1166" i="1"/>
  <c r="K1167" i="1"/>
  <c r="K1174" i="1"/>
  <c r="K1182" i="1"/>
  <c r="K1189" i="1"/>
  <c r="K1190" i="1"/>
  <c r="K1191" i="1"/>
  <c r="K1192" i="1"/>
  <c r="K1193" i="1"/>
  <c r="K1206" i="1"/>
  <c r="K1207" i="1"/>
  <c r="K1208" i="1"/>
  <c r="K1209" i="1"/>
  <c r="K1211" i="1"/>
  <c r="K1221" i="1"/>
  <c r="K1222" i="1"/>
  <c r="K1223" i="1"/>
  <c r="K1237" i="1"/>
  <c r="K1238" i="1"/>
  <c r="K1239" i="1"/>
  <c r="K1240" i="1"/>
  <c r="K1241" i="1"/>
  <c r="K1243" i="1"/>
  <c r="K1244" i="1"/>
  <c r="K1246" i="1"/>
  <c r="K1262" i="1"/>
  <c r="K1273" i="1"/>
  <c r="K1274" i="1"/>
  <c r="K1275" i="1"/>
  <c r="K1285" i="1"/>
  <c r="K1291" i="1"/>
  <c r="K1292" i="1"/>
  <c r="K1294" i="1"/>
  <c r="K1295" i="1"/>
  <c r="K1301" i="1"/>
  <c r="K1317" i="1"/>
  <c r="K1318" i="1"/>
  <c r="K1319" i="1"/>
  <c r="K1320" i="1"/>
  <c r="K1321" i="1"/>
  <c r="K1327" i="1"/>
  <c r="K1328" i="1"/>
  <c r="K1330" i="1"/>
  <c r="K1334" i="1"/>
  <c r="K1336" i="1"/>
  <c r="K1337" i="1"/>
  <c r="K1349" i="1"/>
  <c r="K1350" i="1"/>
  <c r="K1351" i="1"/>
  <c r="K1364" i="1"/>
  <c r="K1365" i="1"/>
  <c r="K1366" i="1"/>
  <c r="K1367" i="1"/>
  <c r="K1368" i="1"/>
  <c r="K1369" i="1"/>
  <c r="K1383" i="1"/>
  <c r="K1384" i="1"/>
  <c r="K1385" i="1"/>
  <c r="K1386" i="1"/>
  <c r="K1397" i="1"/>
  <c r="K1398" i="1"/>
  <c r="K1409" i="1"/>
  <c r="K1413" i="1"/>
  <c r="K1414" i="1"/>
  <c r="K1415" i="1"/>
  <c r="K1416" i="1"/>
  <c r="K1417" i="1"/>
  <c r="K1418" i="1"/>
  <c r="K1430" i="1"/>
  <c r="K1431" i="1"/>
  <c r="K1432" i="1"/>
  <c r="K1433" i="1"/>
  <c r="K1440" i="1"/>
  <c r="K1441" i="1"/>
  <c r="K1445" i="1"/>
  <c r="K1461" i="1"/>
  <c r="K1462" i="1"/>
  <c r="K1463" i="1"/>
  <c r="K1464" i="1"/>
  <c r="K1465" i="1"/>
  <c r="K1477" i="1"/>
  <c r="K1478" i="1"/>
  <c r="K1479" i="1"/>
  <c r="K1480" i="1"/>
  <c r="K1481" i="1"/>
  <c r="K1482" i="1"/>
  <c r="K1483" i="1"/>
  <c r="K1493" i="1"/>
  <c r="K1494" i="1"/>
  <c r="K1495" i="1"/>
  <c r="K1496" i="1"/>
  <c r="K1497" i="1"/>
  <c r="K1509" i="1"/>
  <c r="K1510" i="1"/>
  <c r="K1511" i="1"/>
  <c r="K1512" i="1"/>
  <c r="K1513" i="1"/>
  <c r="K1520" i="1"/>
  <c r="K1527" i="1"/>
  <c r="K1528" i="1"/>
  <c r="K1529" i="1"/>
  <c r="K1542" i="1"/>
  <c r="K1545" i="1"/>
  <c r="K1547" i="1"/>
  <c r="K1548" i="1"/>
  <c r="K1552" i="1"/>
  <c r="K1553" i="1"/>
  <c r="K1557" i="1"/>
  <c r="K1573" i="1"/>
  <c r="K1574" i="1"/>
  <c r="K1580" i="1"/>
  <c r="K1589" i="1"/>
  <c r="K1590" i="1"/>
  <c r="K1591" i="1"/>
  <c r="K1605" i="1"/>
  <c r="K1606" i="1"/>
  <c r="K1607" i="1"/>
  <c r="K1608" i="1"/>
  <c r="K1621" i="1"/>
  <c r="K1622" i="1"/>
  <c r="K1623" i="1"/>
  <c r="K1624" i="1"/>
  <c r="K1625" i="1"/>
  <c r="K1632" i="1"/>
  <c r="K1635" i="1"/>
  <c r="K1637" i="1"/>
  <c r="K1638" i="1"/>
  <c r="K1639" i="1"/>
  <c r="K1640" i="1"/>
  <c r="K1641" i="1"/>
  <c r="K1651" i="1"/>
  <c r="K1653" i="1"/>
  <c r="K1654" i="1"/>
  <c r="K1655" i="1"/>
  <c r="K1656" i="1"/>
  <c r="K1657" i="1"/>
  <c r="K1658" i="1"/>
  <c r="K1669" i="1"/>
  <c r="K1670" i="1"/>
  <c r="K1671" i="1"/>
  <c r="K1672" i="1"/>
  <c r="K1673" i="1"/>
  <c r="K1685" i="1"/>
  <c r="K1686" i="1"/>
  <c r="K1687" i="1"/>
  <c r="K1688" i="1"/>
  <c r="K1689" i="1"/>
  <c r="K1701" i="1"/>
  <c r="K1702" i="1"/>
  <c r="K1703" i="1"/>
  <c r="K1704" i="1"/>
  <c r="K1705" i="1"/>
  <c r="K1706" i="1"/>
  <c r="K1707" i="1"/>
  <c r="K1717" i="1"/>
  <c r="K1718" i="1"/>
  <c r="K1719" i="1"/>
  <c r="K1720" i="1"/>
  <c r="K1721" i="1"/>
  <c r="K1725" i="1"/>
  <c r="K1731" i="1"/>
  <c r="K1733" i="1"/>
  <c r="K1734" i="1"/>
  <c r="K1735" i="1"/>
  <c r="K1736" i="1"/>
  <c r="K1737" i="1"/>
  <c r="K1749" i="1"/>
  <c r="K1750" i="1"/>
  <c r="K1751" i="1"/>
  <c r="K1752" i="1"/>
  <c r="K1753" i="1"/>
  <c r="K1754" i="1"/>
  <c r="K1765" i="1"/>
  <c r="K1766" i="1"/>
  <c r="K1767" i="1"/>
  <c r="K1768" i="1"/>
  <c r="K1769" i="1"/>
  <c r="K1772" i="1"/>
  <c r="K1781" i="1"/>
  <c r="K1782" i="1"/>
  <c r="K1783" i="1"/>
  <c r="K1784" i="1"/>
  <c r="K1785" i="1"/>
  <c r="K1797" i="1"/>
  <c r="K1798" i="1"/>
  <c r="K1799" i="1"/>
  <c r="K1800" i="1"/>
  <c r="K1801" i="1"/>
  <c r="G9" i="1"/>
  <c r="K9" i="1" s="1"/>
  <c r="G10" i="1"/>
  <c r="G11" i="1"/>
  <c r="G12" i="1"/>
  <c r="G13" i="1"/>
  <c r="K13" i="1" s="1"/>
  <c r="G14" i="1"/>
  <c r="K14" i="1" s="1"/>
  <c r="G15" i="1"/>
  <c r="K15" i="1" s="1"/>
  <c r="G16" i="1"/>
  <c r="K16" i="1" s="1"/>
  <c r="G17" i="1"/>
  <c r="K17" i="1" s="1"/>
  <c r="G18" i="1"/>
  <c r="K18" i="1" s="1"/>
  <c r="G19" i="1"/>
  <c r="K19" i="1" s="1"/>
  <c r="G20" i="1"/>
  <c r="K20" i="1" s="1"/>
  <c r="G21" i="1"/>
  <c r="K21" i="1" s="1"/>
  <c r="G22" i="1"/>
  <c r="K22" i="1" s="1"/>
  <c r="G23" i="1"/>
  <c r="K23" i="1" s="1"/>
  <c r="G24" i="1"/>
  <c r="K24" i="1" s="1"/>
  <c r="G25" i="1"/>
  <c r="K25" i="1" s="1"/>
  <c r="G26" i="1"/>
  <c r="K26" i="1" s="1"/>
  <c r="G27" i="1"/>
  <c r="K27" i="1" s="1"/>
  <c r="G28" i="1"/>
  <c r="K28" i="1" s="1"/>
  <c r="G29" i="1"/>
  <c r="K29" i="1" s="1"/>
  <c r="G30" i="1"/>
  <c r="G31" i="1"/>
  <c r="K31" i="1" s="1"/>
  <c r="G32" i="1"/>
  <c r="K32" i="1" s="1"/>
  <c r="G33" i="1"/>
  <c r="K33" i="1" s="1"/>
  <c r="G34" i="1"/>
  <c r="K34" i="1" s="1"/>
  <c r="G35" i="1"/>
  <c r="K35" i="1" s="1"/>
  <c r="G36" i="1"/>
  <c r="K36" i="1" s="1"/>
  <c r="G37" i="1"/>
  <c r="K37" i="1" s="1"/>
  <c r="G38" i="1"/>
  <c r="G39" i="1"/>
  <c r="G40" i="1"/>
  <c r="K40" i="1" s="1"/>
  <c r="G41" i="1"/>
  <c r="K41" i="1" s="1"/>
  <c r="G42" i="1"/>
  <c r="K42" i="1" s="1"/>
  <c r="G43" i="1"/>
  <c r="K43" i="1" s="1"/>
  <c r="G44" i="1"/>
  <c r="K44" i="1" s="1"/>
  <c r="G45" i="1"/>
  <c r="K45" i="1" s="1"/>
  <c r="G46" i="1"/>
  <c r="K46" i="1" s="1"/>
  <c r="G47" i="1"/>
  <c r="K47" i="1" s="1"/>
  <c r="G48" i="1"/>
  <c r="K48" i="1" s="1"/>
  <c r="G49" i="1"/>
  <c r="K49" i="1" s="1"/>
  <c r="G50" i="1"/>
  <c r="K50" i="1" s="1"/>
  <c r="G51" i="1"/>
  <c r="K51" i="1" s="1"/>
  <c r="G52" i="1"/>
  <c r="K52" i="1" s="1"/>
  <c r="G53" i="1"/>
  <c r="K53" i="1" s="1"/>
  <c r="G54" i="1"/>
  <c r="K54" i="1" s="1"/>
  <c r="G55" i="1"/>
  <c r="K55" i="1" s="1"/>
  <c r="G56" i="1"/>
  <c r="K56" i="1" s="1"/>
  <c r="G57" i="1"/>
  <c r="K57" i="1" s="1"/>
  <c r="G58" i="1"/>
  <c r="K58" i="1" s="1"/>
  <c r="G59" i="1"/>
  <c r="K59" i="1" s="1"/>
  <c r="G60" i="1"/>
  <c r="K60" i="1" s="1"/>
  <c r="G61" i="1"/>
  <c r="K61" i="1" s="1"/>
  <c r="G62" i="1"/>
  <c r="G63" i="1"/>
  <c r="K63" i="1" s="1"/>
  <c r="G64" i="1"/>
  <c r="K64" i="1" s="1"/>
  <c r="G65" i="1"/>
  <c r="K65" i="1" s="1"/>
  <c r="G66" i="1"/>
  <c r="K66" i="1" s="1"/>
  <c r="G67" i="1"/>
  <c r="K67" i="1" s="1"/>
  <c r="G68" i="1"/>
  <c r="K68" i="1" s="1"/>
  <c r="G69" i="1"/>
  <c r="K69" i="1" s="1"/>
  <c r="G70" i="1"/>
  <c r="K70" i="1" s="1"/>
  <c r="G71" i="1"/>
  <c r="K71" i="1" s="1"/>
  <c r="G72" i="1"/>
  <c r="G73" i="1"/>
  <c r="G74" i="1"/>
  <c r="G75" i="1"/>
  <c r="G76" i="1"/>
  <c r="G77" i="1"/>
  <c r="K77" i="1" s="1"/>
  <c r="G78" i="1"/>
  <c r="K78" i="1" s="1"/>
  <c r="G79" i="1"/>
  <c r="K79" i="1" s="1"/>
  <c r="G80" i="1"/>
  <c r="K80" i="1" s="1"/>
  <c r="G81" i="1"/>
  <c r="K81" i="1" s="1"/>
  <c r="G82" i="1"/>
  <c r="K82" i="1" s="1"/>
  <c r="G83" i="1"/>
  <c r="K83" i="1" s="1"/>
  <c r="G84" i="1"/>
  <c r="K84" i="1" s="1"/>
  <c r="G85" i="1"/>
  <c r="K85" i="1" s="1"/>
  <c r="G86" i="1"/>
  <c r="K86" i="1" s="1"/>
  <c r="G87" i="1"/>
  <c r="K87" i="1" s="1"/>
  <c r="G88" i="1"/>
  <c r="K88" i="1" s="1"/>
  <c r="G89" i="1"/>
  <c r="G90" i="1"/>
  <c r="K90" i="1" s="1"/>
  <c r="G91" i="1"/>
  <c r="K91" i="1" s="1"/>
  <c r="G92" i="1"/>
  <c r="K92" i="1" s="1"/>
  <c r="G93" i="1"/>
  <c r="K93" i="1" s="1"/>
  <c r="G94" i="1"/>
  <c r="K94" i="1" s="1"/>
  <c r="G95" i="1"/>
  <c r="K95" i="1" s="1"/>
  <c r="G96" i="1"/>
  <c r="K96" i="1" s="1"/>
  <c r="G97" i="1"/>
  <c r="K97" i="1" s="1"/>
  <c r="G98" i="1"/>
  <c r="K98" i="1" s="1"/>
  <c r="G99" i="1"/>
  <c r="K99" i="1" s="1"/>
  <c r="G100" i="1"/>
  <c r="K100" i="1" s="1"/>
  <c r="G101" i="1"/>
  <c r="K101" i="1" s="1"/>
  <c r="G102" i="1"/>
  <c r="G103" i="1"/>
  <c r="G104" i="1"/>
  <c r="G105" i="1"/>
  <c r="K105" i="1" s="1"/>
  <c r="G106" i="1"/>
  <c r="K106" i="1" s="1"/>
  <c r="G107" i="1"/>
  <c r="K107" i="1" s="1"/>
  <c r="G108" i="1"/>
  <c r="K108" i="1" s="1"/>
  <c r="G109" i="1"/>
  <c r="K109" i="1" s="1"/>
  <c r="G110" i="1"/>
  <c r="K110" i="1" s="1"/>
  <c r="G111" i="1"/>
  <c r="K111" i="1" s="1"/>
  <c r="G112" i="1"/>
  <c r="K112" i="1" s="1"/>
  <c r="G113" i="1"/>
  <c r="K113" i="1" s="1"/>
  <c r="G114" i="1"/>
  <c r="K114" i="1" s="1"/>
  <c r="G115" i="1"/>
  <c r="K115" i="1" s="1"/>
  <c r="G116" i="1"/>
  <c r="K116" i="1" s="1"/>
  <c r="G117" i="1"/>
  <c r="K117" i="1" s="1"/>
  <c r="G118" i="1"/>
  <c r="K118" i="1" s="1"/>
  <c r="G119" i="1"/>
  <c r="G120" i="1"/>
  <c r="G121" i="1"/>
  <c r="G122" i="1"/>
  <c r="G123" i="1"/>
  <c r="G124" i="1"/>
  <c r="K124" i="1" s="1"/>
  <c r="G125" i="1"/>
  <c r="K125" i="1" s="1"/>
  <c r="G126" i="1"/>
  <c r="G127" i="1"/>
  <c r="K127" i="1" s="1"/>
  <c r="G128" i="1"/>
  <c r="K128" i="1" s="1"/>
  <c r="G129" i="1"/>
  <c r="K129" i="1" s="1"/>
  <c r="G130" i="1"/>
  <c r="K130" i="1" s="1"/>
  <c r="G131" i="1"/>
  <c r="K131" i="1" s="1"/>
  <c r="G132" i="1"/>
  <c r="K132" i="1" s="1"/>
  <c r="G133" i="1"/>
  <c r="K133" i="1" s="1"/>
  <c r="G134" i="1"/>
  <c r="K134" i="1" s="1"/>
  <c r="G135" i="1"/>
  <c r="K135" i="1" s="1"/>
  <c r="G136" i="1"/>
  <c r="K136" i="1" s="1"/>
  <c r="G137" i="1"/>
  <c r="K137" i="1" s="1"/>
  <c r="G138" i="1"/>
  <c r="K138" i="1" s="1"/>
  <c r="G139" i="1"/>
  <c r="K139" i="1" s="1"/>
  <c r="G140" i="1"/>
  <c r="K140" i="1" s="1"/>
  <c r="G141" i="1"/>
  <c r="K141" i="1" s="1"/>
  <c r="G142" i="1"/>
  <c r="K142" i="1" s="1"/>
  <c r="G143" i="1"/>
  <c r="K143" i="1" s="1"/>
  <c r="G144" i="1"/>
  <c r="K144" i="1" s="1"/>
  <c r="G145" i="1"/>
  <c r="K145" i="1" s="1"/>
  <c r="G146" i="1"/>
  <c r="K146" i="1" s="1"/>
  <c r="G147" i="1"/>
  <c r="K147" i="1" s="1"/>
  <c r="G148" i="1"/>
  <c r="K148" i="1" s="1"/>
  <c r="G149" i="1"/>
  <c r="K149" i="1" s="1"/>
  <c r="G150" i="1"/>
  <c r="G151" i="1"/>
  <c r="K151" i="1" s="1"/>
  <c r="G152" i="1"/>
  <c r="K152" i="1" s="1"/>
  <c r="G153" i="1"/>
  <c r="G154" i="1"/>
  <c r="K154" i="1" s="1"/>
  <c r="G155" i="1"/>
  <c r="K155" i="1" s="1"/>
  <c r="G156" i="1"/>
  <c r="G157" i="1"/>
  <c r="K157" i="1" s="1"/>
  <c r="G158" i="1"/>
  <c r="K158" i="1" s="1"/>
  <c r="G159" i="1"/>
  <c r="K159" i="1" s="1"/>
  <c r="G160" i="1"/>
  <c r="K160" i="1" s="1"/>
  <c r="G161" i="1"/>
  <c r="K161" i="1" s="1"/>
  <c r="G162" i="1"/>
  <c r="K162" i="1" s="1"/>
  <c r="G163" i="1"/>
  <c r="K163" i="1" s="1"/>
  <c r="G164" i="1"/>
  <c r="K164" i="1" s="1"/>
  <c r="G165" i="1"/>
  <c r="K165" i="1" s="1"/>
  <c r="G166" i="1"/>
  <c r="K166" i="1" s="1"/>
  <c r="G167" i="1"/>
  <c r="K167" i="1" s="1"/>
  <c r="G168" i="1"/>
  <c r="K168" i="1" s="1"/>
  <c r="G169" i="1"/>
  <c r="K169" i="1" s="1"/>
  <c r="G170" i="1"/>
  <c r="K170" i="1" s="1"/>
  <c r="G171" i="1"/>
  <c r="K171" i="1" s="1"/>
  <c r="G172" i="1"/>
  <c r="K172" i="1" s="1"/>
  <c r="G173" i="1"/>
  <c r="K173" i="1" s="1"/>
  <c r="G174" i="1"/>
  <c r="K174" i="1" s="1"/>
  <c r="G175" i="1"/>
  <c r="K175" i="1" s="1"/>
  <c r="G176" i="1"/>
  <c r="K176" i="1" s="1"/>
  <c r="G177" i="1"/>
  <c r="K177" i="1" s="1"/>
  <c r="G178" i="1"/>
  <c r="K178" i="1" s="1"/>
  <c r="G179" i="1"/>
  <c r="K179" i="1" s="1"/>
  <c r="G180" i="1"/>
  <c r="K180" i="1" s="1"/>
  <c r="G181" i="1"/>
  <c r="K181" i="1" s="1"/>
  <c r="G182" i="1"/>
  <c r="G183" i="1"/>
  <c r="K183" i="1" s="1"/>
  <c r="G184" i="1"/>
  <c r="K184" i="1" s="1"/>
  <c r="G185" i="1"/>
  <c r="K185" i="1" s="1"/>
  <c r="G186" i="1"/>
  <c r="K186" i="1" s="1"/>
  <c r="G187" i="1"/>
  <c r="K187" i="1" s="1"/>
  <c r="G188" i="1"/>
  <c r="K188" i="1" s="1"/>
  <c r="G189" i="1"/>
  <c r="K189" i="1" s="1"/>
  <c r="G190" i="1"/>
  <c r="K190" i="1" s="1"/>
  <c r="G191" i="1"/>
  <c r="K191" i="1" s="1"/>
  <c r="G192" i="1"/>
  <c r="K192" i="1" s="1"/>
  <c r="G193" i="1"/>
  <c r="K193" i="1" s="1"/>
  <c r="G194" i="1"/>
  <c r="K194" i="1" s="1"/>
  <c r="G195" i="1"/>
  <c r="K195" i="1" s="1"/>
  <c r="G196" i="1"/>
  <c r="K196" i="1" s="1"/>
  <c r="G197" i="1"/>
  <c r="K197" i="1" s="1"/>
  <c r="G198" i="1"/>
  <c r="K198" i="1" s="1"/>
  <c r="G199" i="1"/>
  <c r="K199" i="1" s="1"/>
  <c r="G200" i="1"/>
  <c r="K200" i="1" s="1"/>
  <c r="G201" i="1"/>
  <c r="K201" i="1" s="1"/>
  <c r="G202" i="1"/>
  <c r="K202" i="1" s="1"/>
  <c r="G203" i="1"/>
  <c r="G204" i="1"/>
  <c r="G205" i="1"/>
  <c r="K205" i="1" s="1"/>
  <c r="G206" i="1"/>
  <c r="K206" i="1" s="1"/>
  <c r="G207" i="1"/>
  <c r="K207" i="1" s="1"/>
  <c r="G208" i="1"/>
  <c r="K208" i="1" s="1"/>
  <c r="G209" i="1"/>
  <c r="G210" i="1"/>
  <c r="K210" i="1" s="1"/>
  <c r="G211" i="1"/>
  <c r="K211" i="1" s="1"/>
  <c r="G212" i="1"/>
  <c r="K212" i="1" s="1"/>
  <c r="G213" i="1"/>
  <c r="K213" i="1" s="1"/>
  <c r="G214" i="1"/>
  <c r="G215" i="1"/>
  <c r="K215" i="1" s="1"/>
  <c r="G216" i="1"/>
  <c r="K216" i="1" s="1"/>
  <c r="G217" i="1"/>
  <c r="G218" i="1"/>
  <c r="K218" i="1" s="1"/>
  <c r="G219" i="1"/>
  <c r="K219" i="1" s="1"/>
  <c r="G220" i="1"/>
  <c r="G221" i="1"/>
  <c r="K221" i="1" s="1"/>
  <c r="G222" i="1"/>
  <c r="K222" i="1" s="1"/>
  <c r="G223" i="1"/>
  <c r="K223" i="1" s="1"/>
  <c r="G224" i="1"/>
  <c r="K224" i="1" s="1"/>
  <c r="G225" i="1"/>
  <c r="K225" i="1" s="1"/>
  <c r="G226" i="1"/>
  <c r="K226" i="1" s="1"/>
  <c r="G227" i="1"/>
  <c r="K227" i="1" s="1"/>
  <c r="G228" i="1"/>
  <c r="K228" i="1" s="1"/>
  <c r="G229" i="1"/>
  <c r="K229" i="1" s="1"/>
  <c r="G230" i="1"/>
  <c r="K230" i="1" s="1"/>
  <c r="G231" i="1"/>
  <c r="K231" i="1" s="1"/>
  <c r="G232" i="1"/>
  <c r="K232" i="1" s="1"/>
  <c r="G233" i="1"/>
  <c r="K233" i="1" s="1"/>
  <c r="G234" i="1"/>
  <c r="K234" i="1" s="1"/>
  <c r="G235" i="1"/>
  <c r="K235" i="1" s="1"/>
  <c r="G236" i="1"/>
  <c r="K236" i="1" s="1"/>
  <c r="G237" i="1"/>
  <c r="K237" i="1" s="1"/>
  <c r="G238" i="1"/>
  <c r="K238" i="1" s="1"/>
  <c r="G239" i="1"/>
  <c r="K239" i="1" s="1"/>
  <c r="G240" i="1"/>
  <c r="K240" i="1" s="1"/>
  <c r="G241" i="1"/>
  <c r="K241" i="1" s="1"/>
  <c r="G242" i="1"/>
  <c r="K242" i="1" s="1"/>
  <c r="G243" i="1"/>
  <c r="K243" i="1" s="1"/>
  <c r="G244" i="1"/>
  <c r="K244" i="1" s="1"/>
  <c r="G245" i="1"/>
  <c r="K245" i="1" s="1"/>
  <c r="G246" i="1"/>
  <c r="G247" i="1"/>
  <c r="G248" i="1"/>
  <c r="G249" i="1"/>
  <c r="K249" i="1" s="1"/>
  <c r="G250" i="1"/>
  <c r="K250" i="1" s="1"/>
  <c r="G251" i="1"/>
  <c r="K251" i="1" s="1"/>
  <c r="G252" i="1"/>
  <c r="K252" i="1" s="1"/>
  <c r="G253" i="1"/>
  <c r="K253" i="1" s="1"/>
  <c r="G254" i="1"/>
  <c r="K254" i="1" s="1"/>
  <c r="G255" i="1"/>
  <c r="K255" i="1" s="1"/>
  <c r="G256" i="1"/>
  <c r="K256" i="1" s="1"/>
  <c r="G257" i="1"/>
  <c r="K257" i="1" s="1"/>
  <c r="G258" i="1"/>
  <c r="K258" i="1" s="1"/>
  <c r="G259" i="1"/>
  <c r="K259" i="1" s="1"/>
  <c r="G260" i="1"/>
  <c r="K260" i="1" s="1"/>
  <c r="G261" i="1"/>
  <c r="K261" i="1" s="1"/>
  <c r="G262" i="1"/>
  <c r="K262" i="1" s="1"/>
  <c r="G263" i="1"/>
  <c r="K263" i="1" s="1"/>
  <c r="G264" i="1"/>
  <c r="G265" i="1"/>
  <c r="G266" i="1"/>
  <c r="G267" i="1"/>
  <c r="K267" i="1" s="1"/>
  <c r="G268" i="1"/>
  <c r="K268" i="1" s="1"/>
  <c r="G269" i="1"/>
  <c r="K269" i="1" s="1"/>
  <c r="G270" i="1"/>
  <c r="K270" i="1" s="1"/>
  <c r="G271" i="1"/>
  <c r="K271" i="1" s="1"/>
  <c r="G272" i="1"/>
  <c r="K272" i="1" s="1"/>
  <c r="G273" i="1"/>
  <c r="K273" i="1" s="1"/>
  <c r="G274" i="1"/>
  <c r="K274" i="1" s="1"/>
  <c r="G275" i="1"/>
  <c r="K275" i="1" s="1"/>
  <c r="G276" i="1"/>
  <c r="K276" i="1" s="1"/>
  <c r="G277" i="1"/>
  <c r="K277" i="1" s="1"/>
  <c r="G278" i="1"/>
  <c r="K278" i="1" s="1"/>
  <c r="G279" i="1"/>
  <c r="K279" i="1" s="1"/>
  <c r="G280" i="1"/>
  <c r="K280" i="1" s="1"/>
  <c r="G281" i="1"/>
  <c r="K281" i="1" s="1"/>
  <c r="G282" i="1"/>
  <c r="K282" i="1" s="1"/>
  <c r="G283" i="1"/>
  <c r="K283" i="1" s="1"/>
  <c r="G284" i="1"/>
  <c r="K284" i="1" s="1"/>
  <c r="G285" i="1"/>
  <c r="K285" i="1" s="1"/>
  <c r="G286" i="1"/>
  <c r="K286" i="1" s="1"/>
  <c r="G287" i="1"/>
  <c r="K287" i="1" s="1"/>
  <c r="G288" i="1"/>
  <c r="K288" i="1" s="1"/>
  <c r="G289" i="1"/>
  <c r="K289" i="1" s="1"/>
  <c r="G290" i="1"/>
  <c r="K290" i="1" s="1"/>
  <c r="G291" i="1"/>
  <c r="K291" i="1" s="1"/>
  <c r="G292" i="1"/>
  <c r="K292" i="1" s="1"/>
  <c r="G293" i="1"/>
  <c r="K293" i="1" s="1"/>
  <c r="G294" i="1"/>
  <c r="G295" i="1"/>
  <c r="G296" i="1"/>
  <c r="G297" i="1"/>
  <c r="G298" i="1"/>
  <c r="K298" i="1" s="1"/>
  <c r="G299" i="1"/>
  <c r="K299" i="1" s="1"/>
  <c r="G300" i="1"/>
  <c r="K300" i="1" s="1"/>
  <c r="G301" i="1"/>
  <c r="K301" i="1" s="1"/>
  <c r="G302" i="1"/>
  <c r="K302" i="1" s="1"/>
  <c r="G303" i="1"/>
  <c r="K303" i="1" s="1"/>
  <c r="G304" i="1"/>
  <c r="K304" i="1" s="1"/>
  <c r="G305" i="1"/>
  <c r="K305" i="1" s="1"/>
  <c r="G306" i="1"/>
  <c r="K306" i="1" s="1"/>
  <c r="G307" i="1"/>
  <c r="K307" i="1" s="1"/>
  <c r="G308" i="1"/>
  <c r="K308" i="1" s="1"/>
  <c r="G309" i="1"/>
  <c r="K309" i="1" s="1"/>
  <c r="G310" i="1"/>
  <c r="K310" i="1" s="1"/>
  <c r="G311" i="1"/>
  <c r="K311" i="1" s="1"/>
  <c r="G312" i="1"/>
  <c r="K312" i="1" s="1"/>
  <c r="G313" i="1"/>
  <c r="K313" i="1" s="1"/>
  <c r="G314" i="1"/>
  <c r="K314" i="1" s="1"/>
  <c r="G315" i="1"/>
  <c r="K315" i="1" s="1"/>
  <c r="G316" i="1"/>
  <c r="K316" i="1" s="1"/>
  <c r="G317" i="1"/>
  <c r="K317" i="1" s="1"/>
  <c r="G318" i="1"/>
  <c r="K318" i="1" s="1"/>
  <c r="G319" i="1"/>
  <c r="K319" i="1" s="1"/>
  <c r="G320" i="1"/>
  <c r="K320" i="1" s="1"/>
  <c r="G321" i="1"/>
  <c r="K321" i="1" s="1"/>
  <c r="G322" i="1"/>
  <c r="K322" i="1" s="1"/>
  <c r="G323" i="1"/>
  <c r="K323" i="1" s="1"/>
  <c r="G324" i="1"/>
  <c r="K324" i="1" s="1"/>
  <c r="G325" i="1"/>
  <c r="K325" i="1" s="1"/>
  <c r="G326" i="1"/>
  <c r="K326" i="1" s="1"/>
  <c r="G327" i="1"/>
  <c r="K327" i="1" s="1"/>
  <c r="G328" i="1"/>
  <c r="K328" i="1" s="1"/>
  <c r="G329" i="1"/>
  <c r="K329" i="1" s="1"/>
  <c r="G330" i="1"/>
  <c r="K330" i="1" s="1"/>
  <c r="G331" i="1"/>
  <c r="G332" i="1"/>
  <c r="G333" i="1"/>
  <c r="K333" i="1" s="1"/>
  <c r="G334" i="1"/>
  <c r="K334" i="1" s="1"/>
  <c r="G335" i="1"/>
  <c r="K335" i="1" s="1"/>
  <c r="G336" i="1"/>
  <c r="K336" i="1" s="1"/>
  <c r="G337" i="1"/>
  <c r="K337" i="1" s="1"/>
  <c r="G338" i="1"/>
  <c r="K338" i="1" s="1"/>
  <c r="G339" i="1"/>
  <c r="K339" i="1" s="1"/>
  <c r="G340" i="1"/>
  <c r="K340" i="1" s="1"/>
  <c r="G341" i="1"/>
  <c r="K341" i="1" s="1"/>
  <c r="G342" i="1"/>
  <c r="K342" i="1" s="1"/>
  <c r="G343" i="1"/>
  <c r="K343" i="1" s="1"/>
  <c r="G344" i="1"/>
  <c r="K344" i="1" s="1"/>
  <c r="G345" i="1"/>
  <c r="G346" i="1"/>
  <c r="K346" i="1" s="1"/>
  <c r="G347" i="1"/>
  <c r="K347" i="1" s="1"/>
  <c r="G348" i="1"/>
  <c r="K348" i="1" s="1"/>
  <c r="G349" i="1"/>
  <c r="K349" i="1" s="1"/>
  <c r="G350" i="1"/>
  <c r="G351" i="1"/>
  <c r="G352" i="1"/>
  <c r="G353" i="1"/>
  <c r="K353" i="1" s="1"/>
  <c r="G354" i="1"/>
  <c r="K354" i="1" s="1"/>
  <c r="G355" i="1"/>
  <c r="K355" i="1" s="1"/>
  <c r="G356" i="1"/>
  <c r="K356" i="1" s="1"/>
  <c r="G357" i="1"/>
  <c r="K357" i="1" s="1"/>
  <c r="G358" i="1"/>
  <c r="G359" i="1"/>
  <c r="K359" i="1" s="1"/>
  <c r="G360" i="1"/>
  <c r="K360" i="1" s="1"/>
  <c r="G361" i="1"/>
  <c r="K361" i="1" s="1"/>
  <c r="G362" i="1"/>
  <c r="K362" i="1" s="1"/>
  <c r="G363" i="1"/>
  <c r="K363" i="1" s="1"/>
  <c r="G364" i="1"/>
  <c r="K364" i="1" s="1"/>
  <c r="G365" i="1"/>
  <c r="K365" i="1" s="1"/>
  <c r="G366" i="1"/>
  <c r="K366" i="1" s="1"/>
  <c r="G367" i="1"/>
  <c r="K367" i="1" s="1"/>
  <c r="G368" i="1"/>
  <c r="K368" i="1" s="1"/>
  <c r="G369" i="1"/>
  <c r="K369" i="1" s="1"/>
  <c r="G370" i="1"/>
  <c r="K370" i="1" s="1"/>
  <c r="G371" i="1"/>
  <c r="K371" i="1" s="1"/>
  <c r="G372" i="1"/>
  <c r="K372" i="1" s="1"/>
  <c r="G373" i="1"/>
  <c r="K373" i="1" s="1"/>
  <c r="G374" i="1"/>
  <c r="K374" i="1" s="1"/>
  <c r="G375" i="1"/>
  <c r="K375" i="1" s="1"/>
  <c r="G376" i="1"/>
  <c r="K376" i="1" s="1"/>
  <c r="G377" i="1"/>
  <c r="K377" i="1" s="1"/>
  <c r="G378" i="1"/>
  <c r="K378" i="1" s="1"/>
  <c r="G379" i="1"/>
  <c r="K379" i="1" s="1"/>
  <c r="G380" i="1"/>
  <c r="K380" i="1" s="1"/>
  <c r="G381" i="1"/>
  <c r="K381" i="1" s="1"/>
  <c r="G382" i="1"/>
  <c r="K382" i="1" s="1"/>
  <c r="G383" i="1"/>
  <c r="K383" i="1" s="1"/>
  <c r="G384" i="1"/>
  <c r="K384" i="1" s="1"/>
  <c r="G385" i="1"/>
  <c r="K385" i="1" s="1"/>
  <c r="G386" i="1"/>
  <c r="K386" i="1" s="1"/>
  <c r="G387" i="1"/>
  <c r="K387" i="1" s="1"/>
  <c r="G388" i="1"/>
  <c r="K388" i="1" s="1"/>
  <c r="G389" i="1"/>
  <c r="K389" i="1" s="1"/>
  <c r="G390" i="1"/>
  <c r="K390" i="1" s="1"/>
  <c r="G391" i="1"/>
  <c r="K391" i="1" s="1"/>
  <c r="G392" i="1"/>
  <c r="G393" i="1"/>
  <c r="K393" i="1" s="1"/>
  <c r="G394" i="1"/>
  <c r="K394" i="1" s="1"/>
  <c r="G395" i="1"/>
  <c r="K395" i="1" s="1"/>
  <c r="G396" i="1"/>
  <c r="K396" i="1" s="1"/>
  <c r="G397" i="1"/>
  <c r="K397" i="1" s="1"/>
  <c r="G398" i="1"/>
  <c r="K398" i="1" s="1"/>
  <c r="G399" i="1"/>
  <c r="K399" i="1" s="1"/>
  <c r="G400" i="1"/>
  <c r="G401" i="1"/>
  <c r="K401" i="1" s="1"/>
  <c r="G402" i="1"/>
  <c r="K402" i="1" s="1"/>
  <c r="G403" i="1"/>
  <c r="K403" i="1" s="1"/>
  <c r="G404" i="1"/>
  <c r="K404" i="1" s="1"/>
  <c r="G405" i="1"/>
  <c r="K405" i="1" s="1"/>
  <c r="G406" i="1"/>
  <c r="G407" i="1"/>
  <c r="K407" i="1" s="1"/>
  <c r="G408" i="1"/>
  <c r="K408" i="1" s="1"/>
  <c r="G409" i="1"/>
  <c r="K409" i="1" s="1"/>
  <c r="G410" i="1"/>
  <c r="K410" i="1" s="1"/>
  <c r="G411" i="1"/>
  <c r="K411" i="1" s="1"/>
  <c r="G412" i="1"/>
  <c r="K412" i="1" s="1"/>
  <c r="G413" i="1"/>
  <c r="K413" i="1" s="1"/>
  <c r="G414" i="1"/>
  <c r="K414" i="1" s="1"/>
  <c r="G415" i="1"/>
  <c r="K415" i="1" s="1"/>
  <c r="G416" i="1"/>
  <c r="K416" i="1" s="1"/>
  <c r="G417" i="1"/>
  <c r="K417" i="1" s="1"/>
  <c r="G418" i="1"/>
  <c r="K418" i="1" s="1"/>
  <c r="G419" i="1"/>
  <c r="K419" i="1" s="1"/>
  <c r="G420" i="1"/>
  <c r="K420" i="1" s="1"/>
  <c r="G421" i="1"/>
  <c r="K421" i="1" s="1"/>
  <c r="G422" i="1"/>
  <c r="K422" i="1" s="1"/>
  <c r="G423" i="1"/>
  <c r="K423" i="1" s="1"/>
  <c r="G424" i="1"/>
  <c r="K424" i="1" s="1"/>
  <c r="G425" i="1"/>
  <c r="K425" i="1" s="1"/>
  <c r="G426" i="1"/>
  <c r="K426" i="1" s="1"/>
  <c r="G427" i="1"/>
  <c r="K427" i="1" s="1"/>
  <c r="G428" i="1"/>
  <c r="K428" i="1" s="1"/>
  <c r="G429" i="1"/>
  <c r="K429" i="1" s="1"/>
  <c r="G430" i="1"/>
  <c r="K430" i="1" s="1"/>
  <c r="G431" i="1"/>
  <c r="G432" i="1"/>
  <c r="G433" i="1"/>
  <c r="K433" i="1" s="1"/>
  <c r="G434" i="1"/>
  <c r="K434" i="1" s="1"/>
  <c r="G435" i="1"/>
  <c r="K435" i="1" s="1"/>
  <c r="G436" i="1"/>
  <c r="K436" i="1" s="1"/>
  <c r="G437" i="1"/>
  <c r="K437" i="1" s="1"/>
  <c r="G438" i="1"/>
  <c r="G439" i="1"/>
  <c r="G440" i="1"/>
  <c r="G441" i="1"/>
  <c r="G442" i="1"/>
  <c r="K442" i="1" s="1"/>
  <c r="G443" i="1"/>
  <c r="K443" i="1" s="1"/>
  <c r="G444" i="1"/>
  <c r="K444" i="1" s="1"/>
  <c r="G445" i="1"/>
  <c r="K445" i="1" s="1"/>
  <c r="G446" i="1"/>
  <c r="K446" i="1" s="1"/>
  <c r="G447" i="1"/>
  <c r="K447" i="1" s="1"/>
  <c r="G448" i="1"/>
  <c r="K448" i="1" s="1"/>
  <c r="G449" i="1"/>
  <c r="K449" i="1" s="1"/>
  <c r="G450" i="1"/>
  <c r="K450" i="1" s="1"/>
  <c r="G451" i="1"/>
  <c r="K451" i="1" s="1"/>
  <c r="G452" i="1"/>
  <c r="K452" i="1" s="1"/>
  <c r="G453" i="1"/>
  <c r="K453" i="1" s="1"/>
  <c r="G454" i="1"/>
  <c r="K454" i="1" s="1"/>
  <c r="G455" i="1"/>
  <c r="K455" i="1" s="1"/>
  <c r="G456" i="1"/>
  <c r="K456" i="1" s="1"/>
  <c r="G457" i="1"/>
  <c r="K457" i="1" s="1"/>
  <c r="G458" i="1"/>
  <c r="K458" i="1" s="1"/>
  <c r="G459" i="1"/>
  <c r="K459" i="1" s="1"/>
  <c r="G460" i="1"/>
  <c r="K460" i="1" s="1"/>
  <c r="G461" i="1"/>
  <c r="K461" i="1" s="1"/>
  <c r="G462" i="1"/>
  <c r="G463" i="1"/>
  <c r="K463" i="1" s="1"/>
  <c r="G464" i="1"/>
  <c r="K464" i="1" s="1"/>
  <c r="G465" i="1"/>
  <c r="K465" i="1" s="1"/>
  <c r="G466" i="1"/>
  <c r="K466" i="1" s="1"/>
  <c r="G467" i="1"/>
  <c r="K467" i="1" s="1"/>
  <c r="G468" i="1"/>
  <c r="K468" i="1" s="1"/>
  <c r="G469" i="1"/>
  <c r="K469" i="1" s="1"/>
  <c r="G470" i="1"/>
  <c r="G471" i="1"/>
  <c r="K471" i="1" s="1"/>
  <c r="G472" i="1"/>
  <c r="K472" i="1" s="1"/>
  <c r="G473" i="1"/>
  <c r="K473" i="1" s="1"/>
  <c r="G474" i="1"/>
  <c r="K474" i="1" s="1"/>
  <c r="G475" i="1"/>
  <c r="K475" i="1" s="1"/>
  <c r="G476" i="1"/>
  <c r="K476" i="1" s="1"/>
  <c r="G477" i="1"/>
  <c r="K477" i="1" s="1"/>
  <c r="G478" i="1"/>
  <c r="K478" i="1" s="1"/>
  <c r="G479" i="1"/>
  <c r="K479" i="1" s="1"/>
  <c r="G480" i="1"/>
  <c r="K480" i="1" s="1"/>
  <c r="G481" i="1"/>
  <c r="K481" i="1" s="1"/>
  <c r="G482" i="1"/>
  <c r="K482" i="1" s="1"/>
  <c r="G483" i="1"/>
  <c r="K483" i="1" s="1"/>
  <c r="G484" i="1"/>
  <c r="K484" i="1" s="1"/>
  <c r="G485" i="1"/>
  <c r="K485" i="1" s="1"/>
  <c r="G486" i="1"/>
  <c r="G487" i="1"/>
  <c r="G488" i="1"/>
  <c r="G489" i="1"/>
  <c r="G490" i="1"/>
  <c r="K490" i="1" s="1"/>
  <c r="G491" i="1"/>
  <c r="K491" i="1" s="1"/>
  <c r="G492" i="1"/>
  <c r="K492" i="1" s="1"/>
  <c r="G493" i="1"/>
  <c r="K493" i="1" s="1"/>
  <c r="G494" i="1"/>
  <c r="K494" i="1" s="1"/>
  <c r="G495" i="1"/>
  <c r="K495" i="1" s="1"/>
  <c r="G496" i="1"/>
  <c r="K496" i="1" s="1"/>
  <c r="G497" i="1"/>
  <c r="K497" i="1" s="1"/>
  <c r="G498" i="1"/>
  <c r="K498" i="1" s="1"/>
  <c r="G499" i="1"/>
  <c r="K499" i="1" s="1"/>
  <c r="G500" i="1"/>
  <c r="K500" i="1" s="1"/>
  <c r="G501" i="1"/>
  <c r="K501" i="1" s="1"/>
  <c r="G502" i="1"/>
  <c r="K502" i="1" s="1"/>
  <c r="G503" i="1"/>
  <c r="K503" i="1" s="1"/>
  <c r="G504" i="1"/>
  <c r="K504" i="1" s="1"/>
  <c r="G505" i="1"/>
  <c r="K505" i="1" s="1"/>
  <c r="G506" i="1"/>
  <c r="K506" i="1" s="1"/>
  <c r="G507" i="1"/>
  <c r="K507" i="1" s="1"/>
  <c r="G508" i="1"/>
  <c r="G509" i="1"/>
  <c r="K509" i="1" s="1"/>
  <c r="G510" i="1"/>
  <c r="G511" i="1"/>
  <c r="K511" i="1" s="1"/>
  <c r="G512" i="1"/>
  <c r="K512" i="1" s="1"/>
  <c r="G513" i="1"/>
  <c r="K513" i="1" s="1"/>
  <c r="G514" i="1"/>
  <c r="K514" i="1" s="1"/>
  <c r="G515" i="1"/>
  <c r="K515" i="1" s="1"/>
  <c r="G516" i="1"/>
  <c r="K516" i="1" s="1"/>
  <c r="G517" i="1"/>
  <c r="K517" i="1" s="1"/>
  <c r="G518" i="1"/>
  <c r="K518" i="1" s="1"/>
  <c r="G519" i="1"/>
  <c r="G520" i="1"/>
  <c r="G521" i="1"/>
  <c r="G522" i="1"/>
  <c r="K522" i="1" s="1"/>
  <c r="G523" i="1"/>
  <c r="G524" i="1"/>
  <c r="K524" i="1" s="1"/>
  <c r="G525" i="1"/>
  <c r="K525" i="1" s="1"/>
  <c r="G526" i="1"/>
  <c r="K526" i="1" s="1"/>
  <c r="G527" i="1"/>
  <c r="K527" i="1" s="1"/>
  <c r="G528" i="1"/>
  <c r="K528" i="1" s="1"/>
  <c r="G529" i="1"/>
  <c r="K529" i="1" s="1"/>
  <c r="G530" i="1"/>
  <c r="K530" i="1" s="1"/>
  <c r="G531" i="1"/>
  <c r="K531" i="1" s="1"/>
  <c r="G532" i="1"/>
  <c r="K532" i="1" s="1"/>
  <c r="G533" i="1"/>
  <c r="K533" i="1" s="1"/>
  <c r="G534" i="1"/>
  <c r="G535" i="1"/>
  <c r="K535" i="1" s="1"/>
  <c r="G536" i="1"/>
  <c r="K536" i="1" s="1"/>
  <c r="G537" i="1"/>
  <c r="G538" i="1"/>
  <c r="K538" i="1" s="1"/>
  <c r="G539" i="1"/>
  <c r="K539" i="1" s="1"/>
  <c r="G540" i="1"/>
  <c r="K540" i="1" s="1"/>
  <c r="G541" i="1"/>
  <c r="K541" i="1" s="1"/>
  <c r="G542" i="1"/>
  <c r="K542" i="1" s="1"/>
  <c r="G543" i="1"/>
  <c r="K543" i="1" s="1"/>
  <c r="G544" i="1"/>
  <c r="K544" i="1" s="1"/>
  <c r="G545" i="1"/>
  <c r="K545" i="1" s="1"/>
  <c r="G546" i="1"/>
  <c r="K546" i="1" s="1"/>
  <c r="G547" i="1"/>
  <c r="K547" i="1" s="1"/>
  <c r="G548" i="1"/>
  <c r="K548" i="1" s="1"/>
  <c r="G549" i="1"/>
  <c r="K549" i="1" s="1"/>
  <c r="G550" i="1"/>
  <c r="G551" i="1"/>
  <c r="K551" i="1" s="1"/>
  <c r="G552" i="1"/>
  <c r="K552" i="1" s="1"/>
  <c r="G553" i="1"/>
  <c r="K553" i="1" s="1"/>
  <c r="G554" i="1"/>
  <c r="K554" i="1" s="1"/>
  <c r="G555" i="1"/>
  <c r="K555" i="1" s="1"/>
  <c r="G556" i="1"/>
  <c r="K556" i="1" s="1"/>
  <c r="G557" i="1"/>
  <c r="K557" i="1" s="1"/>
  <c r="G558" i="1"/>
  <c r="K558" i="1" s="1"/>
  <c r="G559" i="1"/>
  <c r="K559" i="1" s="1"/>
  <c r="G560" i="1"/>
  <c r="G561" i="1"/>
  <c r="K561" i="1" s="1"/>
  <c r="G562" i="1"/>
  <c r="K562" i="1" s="1"/>
  <c r="G563" i="1"/>
  <c r="K563" i="1" s="1"/>
  <c r="G564" i="1"/>
  <c r="K564" i="1" s="1"/>
  <c r="G565" i="1"/>
  <c r="K565" i="1" s="1"/>
  <c r="G566" i="1"/>
  <c r="G567" i="1"/>
  <c r="G568" i="1"/>
  <c r="G569" i="1"/>
  <c r="G570" i="1"/>
  <c r="K570" i="1" s="1"/>
  <c r="G571" i="1"/>
  <c r="K571" i="1" s="1"/>
  <c r="G572" i="1"/>
  <c r="K572" i="1" s="1"/>
  <c r="G573" i="1"/>
  <c r="K573" i="1" s="1"/>
  <c r="G574" i="1"/>
  <c r="K574" i="1" s="1"/>
  <c r="G575" i="1"/>
  <c r="K575" i="1" s="1"/>
  <c r="G576" i="1"/>
  <c r="K576" i="1" s="1"/>
  <c r="G577" i="1"/>
  <c r="K577" i="1" s="1"/>
  <c r="G578" i="1"/>
  <c r="K578" i="1" s="1"/>
  <c r="G579" i="1"/>
  <c r="K579" i="1" s="1"/>
  <c r="G580" i="1"/>
  <c r="K580" i="1" s="1"/>
  <c r="G581" i="1"/>
  <c r="K581" i="1" s="1"/>
  <c r="G582" i="1"/>
  <c r="K582" i="1" s="1"/>
  <c r="G583" i="1"/>
  <c r="K583" i="1" s="1"/>
  <c r="G584" i="1"/>
  <c r="K584" i="1" s="1"/>
  <c r="G585" i="1"/>
  <c r="K585" i="1" s="1"/>
  <c r="G586" i="1"/>
  <c r="K586" i="1" s="1"/>
  <c r="G587" i="1"/>
  <c r="K587" i="1" s="1"/>
  <c r="G588" i="1"/>
  <c r="K588" i="1" s="1"/>
  <c r="G589" i="1"/>
  <c r="K589" i="1" s="1"/>
  <c r="G590" i="1"/>
  <c r="G591" i="1"/>
  <c r="K591" i="1" s="1"/>
  <c r="G592" i="1"/>
  <c r="K592" i="1" s="1"/>
  <c r="G593" i="1"/>
  <c r="K593" i="1" s="1"/>
  <c r="G594" i="1"/>
  <c r="K594" i="1" s="1"/>
  <c r="G595" i="1"/>
  <c r="K595" i="1" s="1"/>
  <c r="G596" i="1"/>
  <c r="K596" i="1" s="1"/>
  <c r="G597" i="1"/>
  <c r="K597" i="1" s="1"/>
  <c r="G598" i="1"/>
  <c r="G599" i="1"/>
  <c r="K599" i="1" s="1"/>
  <c r="G600" i="1"/>
  <c r="K600" i="1" s="1"/>
  <c r="G601" i="1"/>
  <c r="G602" i="1"/>
  <c r="K602" i="1" s="1"/>
  <c r="G603" i="1"/>
  <c r="K603" i="1" s="1"/>
  <c r="G604" i="1"/>
  <c r="K604" i="1" s="1"/>
  <c r="G605" i="1"/>
  <c r="K605" i="1" s="1"/>
  <c r="G606" i="1"/>
  <c r="K606" i="1" s="1"/>
  <c r="G607" i="1"/>
  <c r="K607" i="1" s="1"/>
  <c r="G608" i="1"/>
  <c r="K608" i="1" s="1"/>
  <c r="G609" i="1"/>
  <c r="K609" i="1" s="1"/>
  <c r="G610" i="1"/>
  <c r="K610" i="1" s="1"/>
  <c r="G611" i="1"/>
  <c r="K611" i="1" s="1"/>
  <c r="G612" i="1"/>
  <c r="K612" i="1" s="1"/>
  <c r="G613" i="1"/>
  <c r="K613" i="1" s="1"/>
  <c r="G614" i="1"/>
  <c r="G615" i="1"/>
  <c r="G616" i="1"/>
  <c r="G617" i="1"/>
  <c r="G618" i="1"/>
  <c r="K618" i="1" s="1"/>
  <c r="G619" i="1"/>
  <c r="K619" i="1" s="1"/>
  <c r="G620" i="1"/>
  <c r="K620" i="1" s="1"/>
  <c r="G621" i="1"/>
  <c r="K621" i="1" s="1"/>
  <c r="G622" i="1"/>
  <c r="K622" i="1" s="1"/>
  <c r="G623" i="1"/>
  <c r="K623" i="1" s="1"/>
  <c r="G624" i="1"/>
  <c r="K624" i="1" s="1"/>
  <c r="G625" i="1"/>
  <c r="K625" i="1" s="1"/>
  <c r="G626" i="1"/>
  <c r="K626" i="1" s="1"/>
  <c r="G627" i="1"/>
  <c r="K627" i="1" s="1"/>
  <c r="G628" i="1"/>
  <c r="K628" i="1" s="1"/>
  <c r="G629" i="1"/>
  <c r="K629" i="1" s="1"/>
  <c r="G630" i="1"/>
  <c r="G631" i="1"/>
  <c r="K631" i="1" s="1"/>
  <c r="G632" i="1"/>
  <c r="K632" i="1" s="1"/>
  <c r="G633" i="1"/>
  <c r="K633" i="1" s="1"/>
  <c r="G634" i="1"/>
  <c r="K634" i="1" s="1"/>
  <c r="G635" i="1"/>
  <c r="K635" i="1" s="1"/>
  <c r="G636" i="1"/>
  <c r="K636" i="1" s="1"/>
  <c r="G637" i="1"/>
  <c r="K637" i="1" s="1"/>
  <c r="G638" i="1"/>
  <c r="G639" i="1"/>
  <c r="K639" i="1" s="1"/>
  <c r="G640" i="1"/>
  <c r="K640" i="1" s="1"/>
  <c r="G641" i="1"/>
  <c r="K641" i="1" s="1"/>
  <c r="G642" i="1"/>
  <c r="K642" i="1" s="1"/>
  <c r="G643" i="1"/>
  <c r="K643" i="1" s="1"/>
  <c r="G644" i="1"/>
  <c r="K644" i="1" s="1"/>
  <c r="G645" i="1"/>
  <c r="K645" i="1" s="1"/>
  <c r="G646" i="1"/>
  <c r="K646" i="1" s="1"/>
  <c r="G647" i="1"/>
  <c r="G648" i="1"/>
  <c r="G649" i="1"/>
  <c r="G650" i="1"/>
  <c r="K650" i="1" s="1"/>
  <c r="G651" i="1"/>
  <c r="G652" i="1"/>
  <c r="G653" i="1"/>
  <c r="K653" i="1" s="1"/>
  <c r="G654" i="1"/>
  <c r="K654" i="1" s="1"/>
  <c r="G655" i="1"/>
  <c r="K655" i="1" s="1"/>
  <c r="G656" i="1"/>
  <c r="K656" i="1" s="1"/>
  <c r="G657" i="1"/>
  <c r="K657" i="1" s="1"/>
  <c r="G658" i="1"/>
  <c r="K658" i="1" s="1"/>
  <c r="G659" i="1"/>
  <c r="K659" i="1" s="1"/>
  <c r="G660" i="1"/>
  <c r="K660" i="1" s="1"/>
  <c r="G661" i="1"/>
  <c r="K661" i="1" s="1"/>
  <c r="G662" i="1"/>
  <c r="K662" i="1" s="1"/>
  <c r="G663" i="1"/>
  <c r="K663" i="1" s="1"/>
  <c r="G664" i="1"/>
  <c r="K664" i="1" s="1"/>
  <c r="G665" i="1"/>
  <c r="K665" i="1" s="1"/>
  <c r="G666" i="1"/>
  <c r="K666" i="1" s="1"/>
  <c r="G667" i="1"/>
  <c r="K667" i="1" s="1"/>
  <c r="G668" i="1"/>
  <c r="K668" i="1" s="1"/>
  <c r="G669" i="1"/>
  <c r="K669" i="1" s="1"/>
  <c r="G670" i="1"/>
  <c r="K670" i="1" s="1"/>
  <c r="G671" i="1"/>
  <c r="K671" i="1" s="1"/>
  <c r="G672" i="1"/>
  <c r="K672" i="1" s="1"/>
  <c r="G673" i="1"/>
  <c r="K673" i="1" s="1"/>
  <c r="G674" i="1"/>
  <c r="K674" i="1" s="1"/>
  <c r="G675" i="1"/>
  <c r="K675" i="1" s="1"/>
  <c r="G676" i="1"/>
  <c r="K676" i="1" s="1"/>
  <c r="G677" i="1"/>
  <c r="K677" i="1" s="1"/>
  <c r="G678" i="1"/>
  <c r="G679" i="1"/>
  <c r="G680" i="1"/>
  <c r="G681" i="1"/>
  <c r="K681" i="1" s="1"/>
  <c r="G682" i="1"/>
  <c r="K682" i="1" s="1"/>
  <c r="G683" i="1"/>
  <c r="K683" i="1" s="1"/>
  <c r="G684" i="1"/>
  <c r="K684" i="1" s="1"/>
  <c r="G685" i="1"/>
  <c r="K685" i="1" s="1"/>
  <c r="G686" i="1"/>
  <c r="K686" i="1" s="1"/>
  <c r="G687" i="1"/>
  <c r="K687" i="1" s="1"/>
  <c r="G688" i="1"/>
  <c r="K688" i="1" s="1"/>
  <c r="G689" i="1"/>
  <c r="K689" i="1" s="1"/>
  <c r="G690" i="1"/>
  <c r="K690" i="1" s="1"/>
  <c r="G691" i="1"/>
  <c r="K691" i="1" s="1"/>
  <c r="G692" i="1"/>
  <c r="K692" i="1" s="1"/>
  <c r="G693" i="1"/>
  <c r="K693" i="1" s="1"/>
  <c r="G694" i="1"/>
  <c r="G695" i="1"/>
  <c r="G696" i="1"/>
  <c r="G697" i="1"/>
  <c r="G698" i="1"/>
  <c r="K698" i="1" s="1"/>
  <c r="G699" i="1"/>
  <c r="K699" i="1" s="1"/>
  <c r="G700" i="1"/>
  <c r="K700" i="1" s="1"/>
  <c r="G701" i="1"/>
  <c r="K701" i="1" s="1"/>
  <c r="G702" i="1"/>
  <c r="K702" i="1" s="1"/>
  <c r="G703" i="1"/>
  <c r="K703" i="1" s="1"/>
  <c r="G704" i="1"/>
  <c r="K704" i="1" s="1"/>
  <c r="G705" i="1"/>
  <c r="K705" i="1" s="1"/>
  <c r="G706" i="1"/>
  <c r="K706" i="1" s="1"/>
  <c r="G707" i="1"/>
  <c r="K707" i="1" s="1"/>
  <c r="G708" i="1"/>
  <c r="K708" i="1" s="1"/>
  <c r="G709" i="1"/>
  <c r="K709" i="1" s="1"/>
  <c r="G710" i="1"/>
  <c r="K710" i="1" s="1"/>
  <c r="G711" i="1"/>
  <c r="K711" i="1" s="1"/>
  <c r="G712" i="1"/>
  <c r="K712" i="1" s="1"/>
  <c r="G713" i="1"/>
  <c r="K713" i="1" s="1"/>
  <c r="G714" i="1"/>
  <c r="K714" i="1" s="1"/>
  <c r="G715" i="1"/>
  <c r="K715" i="1" s="1"/>
  <c r="G716" i="1"/>
  <c r="K716" i="1" s="1"/>
  <c r="G717" i="1"/>
  <c r="K717" i="1" s="1"/>
  <c r="G718" i="1"/>
  <c r="G719" i="1"/>
  <c r="K719" i="1" s="1"/>
  <c r="G720" i="1"/>
  <c r="G721" i="1"/>
  <c r="K721" i="1" s="1"/>
  <c r="G722" i="1"/>
  <c r="K722" i="1" s="1"/>
  <c r="G723" i="1"/>
  <c r="K723" i="1" s="1"/>
  <c r="G724" i="1"/>
  <c r="K724" i="1" s="1"/>
  <c r="G725" i="1"/>
  <c r="K725" i="1" s="1"/>
  <c r="G726" i="1"/>
  <c r="G727" i="1"/>
  <c r="K727" i="1" s="1"/>
  <c r="G728" i="1"/>
  <c r="K728" i="1" s="1"/>
  <c r="G729" i="1"/>
  <c r="G730" i="1"/>
  <c r="K730" i="1" s="1"/>
  <c r="G731" i="1"/>
  <c r="K731" i="1" s="1"/>
  <c r="G732" i="1"/>
  <c r="G733" i="1"/>
  <c r="G734" i="1"/>
  <c r="K734" i="1" s="1"/>
  <c r="G735" i="1"/>
  <c r="K735" i="1" s="1"/>
  <c r="G736" i="1"/>
  <c r="K736" i="1" s="1"/>
  <c r="G737" i="1"/>
  <c r="K737" i="1" s="1"/>
  <c r="G738" i="1"/>
  <c r="K738" i="1" s="1"/>
  <c r="G739" i="1"/>
  <c r="K739" i="1" s="1"/>
  <c r="G740" i="1"/>
  <c r="K740" i="1" s="1"/>
  <c r="G741" i="1"/>
  <c r="K741" i="1" s="1"/>
  <c r="G742" i="1"/>
  <c r="K742" i="1" s="1"/>
  <c r="G743" i="1"/>
  <c r="K743" i="1" s="1"/>
  <c r="G744" i="1"/>
  <c r="G745" i="1"/>
  <c r="G746" i="1"/>
  <c r="K746" i="1" s="1"/>
  <c r="G747" i="1"/>
  <c r="K747" i="1" s="1"/>
  <c r="G748" i="1"/>
  <c r="K748" i="1" s="1"/>
  <c r="G749" i="1"/>
  <c r="K749" i="1" s="1"/>
  <c r="G750" i="1"/>
  <c r="K750" i="1" s="1"/>
  <c r="G751" i="1"/>
  <c r="K751" i="1" s="1"/>
  <c r="G752" i="1"/>
  <c r="K752" i="1" s="1"/>
  <c r="G753" i="1"/>
  <c r="K753" i="1" s="1"/>
  <c r="G754" i="1"/>
  <c r="K754" i="1" s="1"/>
  <c r="G755" i="1"/>
  <c r="K755" i="1" s="1"/>
  <c r="G756" i="1"/>
  <c r="K756" i="1" s="1"/>
  <c r="G757" i="1"/>
  <c r="K757" i="1" s="1"/>
  <c r="G758" i="1"/>
  <c r="G759" i="1"/>
  <c r="G760" i="1"/>
  <c r="G761" i="1"/>
  <c r="K761" i="1" s="1"/>
  <c r="G762" i="1"/>
  <c r="K762" i="1" s="1"/>
  <c r="G763" i="1"/>
  <c r="K763" i="1" s="1"/>
  <c r="G764" i="1"/>
  <c r="K764" i="1" s="1"/>
  <c r="G765" i="1"/>
  <c r="K765" i="1" s="1"/>
  <c r="G766" i="1"/>
  <c r="K766" i="1" s="1"/>
  <c r="G767" i="1"/>
  <c r="K767" i="1" s="1"/>
  <c r="G768" i="1"/>
  <c r="K768" i="1" s="1"/>
  <c r="G769" i="1"/>
  <c r="K769" i="1" s="1"/>
  <c r="G770" i="1"/>
  <c r="K770" i="1" s="1"/>
  <c r="G771" i="1"/>
  <c r="K771" i="1" s="1"/>
  <c r="G772" i="1"/>
  <c r="K772" i="1" s="1"/>
  <c r="G773" i="1"/>
  <c r="K773" i="1" s="1"/>
  <c r="G774" i="1"/>
  <c r="G775" i="1"/>
  <c r="G776" i="1"/>
  <c r="G777" i="1"/>
  <c r="G778" i="1"/>
  <c r="K778" i="1" s="1"/>
  <c r="G779" i="1"/>
  <c r="K779" i="1" s="1"/>
  <c r="G780" i="1"/>
  <c r="K780" i="1" s="1"/>
  <c r="G781" i="1"/>
  <c r="K781" i="1" s="1"/>
  <c r="G782" i="1"/>
  <c r="K782" i="1" s="1"/>
  <c r="G783" i="1"/>
  <c r="K783" i="1" s="1"/>
  <c r="G784" i="1"/>
  <c r="K784" i="1" s="1"/>
  <c r="G785" i="1"/>
  <c r="K785" i="1" s="1"/>
  <c r="G786" i="1"/>
  <c r="K786" i="1" s="1"/>
  <c r="G787" i="1"/>
  <c r="K787" i="1" s="1"/>
  <c r="G788" i="1"/>
  <c r="K788" i="1" s="1"/>
  <c r="G789" i="1"/>
  <c r="K789" i="1" s="1"/>
  <c r="G790" i="1"/>
  <c r="G791" i="1"/>
  <c r="K791" i="1" s="1"/>
  <c r="G792" i="1"/>
  <c r="K792" i="1" s="1"/>
  <c r="G793" i="1"/>
  <c r="G794" i="1"/>
  <c r="G795" i="1"/>
  <c r="G796" i="1"/>
  <c r="G797" i="1"/>
  <c r="K797" i="1" s="1"/>
  <c r="G798" i="1"/>
  <c r="G799" i="1"/>
  <c r="K799" i="1" s="1"/>
  <c r="G800" i="1"/>
  <c r="K800" i="1" s="1"/>
  <c r="G801" i="1"/>
  <c r="K801" i="1" s="1"/>
  <c r="G802" i="1"/>
  <c r="K802" i="1" s="1"/>
  <c r="G803" i="1"/>
  <c r="K803" i="1" s="1"/>
  <c r="G804" i="1"/>
  <c r="K804" i="1" s="1"/>
  <c r="G805" i="1"/>
  <c r="K805" i="1" s="1"/>
  <c r="G806" i="1"/>
  <c r="K806" i="1" s="1"/>
  <c r="G807" i="1"/>
  <c r="K807" i="1" s="1"/>
  <c r="G808" i="1"/>
  <c r="K808" i="1" s="1"/>
  <c r="G809" i="1"/>
  <c r="G810" i="1"/>
  <c r="K810" i="1" s="1"/>
  <c r="G811" i="1"/>
  <c r="K811" i="1" s="1"/>
  <c r="G812" i="1"/>
  <c r="K812" i="1" s="1"/>
  <c r="G813" i="1"/>
  <c r="K813" i="1" s="1"/>
  <c r="G814" i="1"/>
  <c r="K814" i="1" s="1"/>
  <c r="G815" i="1"/>
  <c r="K815" i="1" s="1"/>
  <c r="G816" i="1"/>
  <c r="K816" i="1" s="1"/>
  <c r="G817" i="1"/>
  <c r="K817" i="1" s="1"/>
  <c r="G818" i="1"/>
  <c r="K818" i="1" s="1"/>
  <c r="G819" i="1"/>
  <c r="K819" i="1" s="1"/>
  <c r="G820" i="1"/>
  <c r="K820" i="1" s="1"/>
  <c r="G821" i="1"/>
  <c r="G822" i="1"/>
  <c r="K822" i="1" s="1"/>
  <c r="G823" i="1"/>
  <c r="K823" i="1" s="1"/>
  <c r="G824" i="1"/>
  <c r="K824" i="1" s="1"/>
  <c r="G825" i="1"/>
  <c r="K825" i="1" s="1"/>
  <c r="G826" i="1"/>
  <c r="K826" i="1" s="1"/>
  <c r="G827" i="1"/>
  <c r="K827" i="1" s="1"/>
  <c r="G828" i="1"/>
  <c r="K828" i="1" s="1"/>
  <c r="G829" i="1"/>
  <c r="K829" i="1" s="1"/>
  <c r="G830" i="1"/>
  <c r="G831" i="1"/>
  <c r="K831" i="1" s="1"/>
  <c r="G832" i="1"/>
  <c r="K832" i="1" s="1"/>
  <c r="G833" i="1"/>
  <c r="K833" i="1" s="1"/>
  <c r="G834" i="1"/>
  <c r="K834" i="1" s="1"/>
  <c r="G835" i="1"/>
  <c r="K835" i="1" s="1"/>
  <c r="G836" i="1"/>
  <c r="K836" i="1" s="1"/>
  <c r="G837" i="1"/>
  <c r="G838" i="1"/>
  <c r="G839" i="1"/>
  <c r="G840" i="1"/>
  <c r="G841" i="1"/>
  <c r="K841" i="1" s="1"/>
  <c r="G842" i="1"/>
  <c r="K842" i="1" s="1"/>
  <c r="G843" i="1"/>
  <c r="K843" i="1" s="1"/>
  <c r="G844" i="1"/>
  <c r="K844" i="1" s="1"/>
  <c r="G845" i="1"/>
  <c r="K845" i="1" s="1"/>
  <c r="G846" i="1"/>
  <c r="K846" i="1" s="1"/>
  <c r="G847" i="1"/>
  <c r="K847" i="1" s="1"/>
  <c r="G848" i="1"/>
  <c r="K848" i="1" s="1"/>
  <c r="G849" i="1"/>
  <c r="K849" i="1" s="1"/>
  <c r="G850" i="1"/>
  <c r="K850" i="1" s="1"/>
  <c r="G851" i="1"/>
  <c r="K851" i="1" s="1"/>
  <c r="G852" i="1"/>
  <c r="K852" i="1" s="1"/>
  <c r="G853" i="1"/>
  <c r="K853" i="1" s="1"/>
  <c r="G854" i="1"/>
  <c r="K854" i="1" s="1"/>
  <c r="G855" i="1"/>
  <c r="G856" i="1"/>
  <c r="G857" i="1"/>
  <c r="G858" i="1"/>
  <c r="K858" i="1" s="1"/>
  <c r="G859" i="1"/>
  <c r="K859" i="1" s="1"/>
  <c r="G860" i="1"/>
  <c r="K860" i="1" s="1"/>
  <c r="G861" i="1"/>
  <c r="K861" i="1" s="1"/>
  <c r="G862" i="1"/>
  <c r="K862" i="1" s="1"/>
  <c r="G863" i="1"/>
  <c r="K863" i="1" s="1"/>
  <c r="G864" i="1"/>
  <c r="K864" i="1" s="1"/>
  <c r="G865" i="1"/>
  <c r="K865" i="1" s="1"/>
  <c r="G866" i="1"/>
  <c r="K866" i="1" s="1"/>
  <c r="G867" i="1"/>
  <c r="K867" i="1" s="1"/>
  <c r="G868" i="1"/>
  <c r="K868" i="1" s="1"/>
  <c r="G869" i="1"/>
  <c r="G870" i="1"/>
  <c r="G871" i="1"/>
  <c r="G872" i="1"/>
  <c r="G873" i="1"/>
  <c r="G874" i="1"/>
  <c r="G875" i="1"/>
  <c r="K875" i="1" s="1"/>
  <c r="G876" i="1"/>
  <c r="K876" i="1" s="1"/>
  <c r="G877" i="1"/>
  <c r="K877" i="1" s="1"/>
  <c r="G878" i="1"/>
  <c r="K878" i="1" s="1"/>
  <c r="G879" i="1"/>
  <c r="K879" i="1" s="1"/>
  <c r="G880" i="1"/>
  <c r="K880" i="1" s="1"/>
  <c r="G881" i="1"/>
  <c r="K881" i="1" s="1"/>
  <c r="G882" i="1"/>
  <c r="K882" i="1" s="1"/>
  <c r="G883" i="1"/>
  <c r="K883" i="1" s="1"/>
  <c r="G884" i="1"/>
  <c r="K884" i="1" s="1"/>
  <c r="G885" i="1"/>
  <c r="K885" i="1" s="1"/>
  <c r="G886" i="1"/>
  <c r="K886" i="1" s="1"/>
  <c r="G887" i="1"/>
  <c r="K887" i="1" s="1"/>
  <c r="G888" i="1"/>
  <c r="K888" i="1" s="1"/>
  <c r="G889" i="1"/>
  <c r="G890" i="1"/>
  <c r="K890" i="1" s="1"/>
  <c r="G891" i="1"/>
  <c r="K891" i="1" s="1"/>
  <c r="G892" i="1"/>
  <c r="G893" i="1"/>
  <c r="K893" i="1" s="1"/>
  <c r="G894" i="1"/>
  <c r="G895" i="1"/>
  <c r="G896" i="1"/>
  <c r="K896" i="1" s="1"/>
  <c r="G897" i="1"/>
  <c r="K897" i="1" s="1"/>
  <c r="G898" i="1"/>
  <c r="K898" i="1" s="1"/>
  <c r="G899" i="1"/>
  <c r="K899" i="1" s="1"/>
  <c r="G900" i="1"/>
  <c r="K900" i="1" s="1"/>
  <c r="G901" i="1"/>
  <c r="K901" i="1" s="1"/>
  <c r="G902" i="1"/>
  <c r="K902" i="1" s="1"/>
  <c r="G903" i="1"/>
  <c r="K903" i="1" s="1"/>
  <c r="G904" i="1"/>
  <c r="K904" i="1" s="1"/>
  <c r="G905" i="1"/>
  <c r="K905" i="1" s="1"/>
  <c r="G906" i="1"/>
  <c r="K906" i="1" s="1"/>
  <c r="G907" i="1"/>
  <c r="K907" i="1" s="1"/>
  <c r="G908" i="1"/>
  <c r="K908" i="1" s="1"/>
  <c r="G909" i="1"/>
  <c r="K909" i="1" s="1"/>
  <c r="G910" i="1"/>
  <c r="K910" i="1" s="1"/>
  <c r="G911" i="1"/>
  <c r="K911" i="1" s="1"/>
  <c r="G912" i="1"/>
  <c r="K912" i="1" s="1"/>
  <c r="G913" i="1"/>
  <c r="K913" i="1" s="1"/>
  <c r="G914" i="1"/>
  <c r="K914" i="1" s="1"/>
  <c r="G915" i="1"/>
  <c r="K915" i="1" s="1"/>
  <c r="G916" i="1"/>
  <c r="K916" i="1" s="1"/>
  <c r="G917" i="1"/>
  <c r="G918" i="1"/>
  <c r="G919" i="1"/>
  <c r="G920" i="1"/>
  <c r="K920" i="1" s="1"/>
  <c r="G921" i="1"/>
  <c r="K921" i="1" s="1"/>
  <c r="G922" i="1"/>
  <c r="K922" i="1" s="1"/>
  <c r="G923" i="1"/>
  <c r="K923" i="1" s="1"/>
  <c r="G924" i="1"/>
  <c r="K924" i="1" s="1"/>
  <c r="G925" i="1"/>
  <c r="K925" i="1" s="1"/>
  <c r="G926" i="1"/>
  <c r="G927" i="1"/>
  <c r="K927" i="1" s="1"/>
  <c r="G928" i="1"/>
  <c r="K928" i="1" s="1"/>
  <c r="G929" i="1"/>
  <c r="K929" i="1" s="1"/>
  <c r="G930" i="1"/>
  <c r="K930" i="1" s="1"/>
  <c r="G931" i="1"/>
  <c r="K931" i="1" s="1"/>
  <c r="G932" i="1"/>
  <c r="K932" i="1" s="1"/>
  <c r="G933" i="1"/>
  <c r="G934" i="1"/>
  <c r="G935" i="1"/>
  <c r="G936" i="1"/>
  <c r="G937" i="1"/>
  <c r="K937" i="1" s="1"/>
  <c r="G938" i="1"/>
  <c r="K938" i="1" s="1"/>
  <c r="G939" i="1"/>
  <c r="K939" i="1" s="1"/>
  <c r="G940" i="1"/>
  <c r="K940" i="1" s="1"/>
  <c r="G941" i="1"/>
  <c r="K941" i="1" s="1"/>
  <c r="G942" i="1"/>
  <c r="K942" i="1" s="1"/>
  <c r="G943" i="1"/>
  <c r="K943" i="1" s="1"/>
  <c r="G944" i="1"/>
  <c r="K944" i="1" s="1"/>
  <c r="G945" i="1"/>
  <c r="K945" i="1" s="1"/>
  <c r="G946" i="1"/>
  <c r="K946" i="1" s="1"/>
  <c r="G947" i="1"/>
  <c r="K947" i="1" s="1"/>
  <c r="G948" i="1"/>
  <c r="K948" i="1" s="1"/>
  <c r="G949" i="1"/>
  <c r="K949" i="1" s="1"/>
  <c r="G950" i="1"/>
  <c r="K950" i="1" s="1"/>
  <c r="G951" i="1"/>
  <c r="G952" i="1"/>
  <c r="G953" i="1"/>
  <c r="G954" i="1"/>
  <c r="K954" i="1" s="1"/>
  <c r="G955" i="1"/>
  <c r="K955" i="1" s="1"/>
  <c r="G956" i="1"/>
  <c r="K956" i="1" s="1"/>
  <c r="G957" i="1"/>
  <c r="K957" i="1" s="1"/>
  <c r="G958" i="1"/>
  <c r="K958" i="1" s="1"/>
  <c r="G959" i="1"/>
  <c r="K959" i="1" s="1"/>
  <c r="G960" i="1"/>
  <c r="K960" i="1" s="1"/>
  <c r="G961" i="1"/>
  <c r="K961" i="1" s="1"/>
  <c r="G962" i="1"/>
  <c r="K962" i="1" s="1"/>
  <c r="G963" i="1"/>
  <c r="K963" i="1" s="1"/>
  <c r="G964" i="1"/>
  <c r="K964" i="1" s="1"/>
  <c r="G965" i="1"/>
  <c r="K965" i="1" s="1"/>
  <c r="G966" i="1"/>
  <c r="G967" i="1"/>
  <c r="G968" i="1"/>
  <c r="G969" i="1"/>
  <c r="G970" i="1"/>
  <c r="K970" i="1" s="1"/>
  <c r="G971" i="1"/>
  <c r="K971" i="1" s="1"/>
  <c r="G972" i="1"/>
  <c r="K972" i="1" s="1"/>
  <c r="G973" i="1"/>
  <c r="K973" i="1" s="1"/>
  <c r="G974" i="1"/>
  <c r="K974" i="1" s="1"/>
  <c r="G975" i="1"/>
  <c r="K975" i="1" s="1"/>
  <c r="G976" i="1"/>
  <c r="K976" i="1" s="1"/>
  <c r="G977" i="1"/>
  <c r="K977" i="1" s="1"/>
  <c r="G978" i="1"/>
  <c r="K978" i="1" s="1"/>
  <c r="G979" i="1"/>
  <c r="K979" i="1" s="1"/>
  <c r="G980" i="1"/>
  <c r="K980" i="1" s="1"/>
  <c r="G981" i="1"/>
  <c r="K981" i="1" s="1"/>
  <c r="G982" i="1"/>
  <c r="K982" i="1" s="1"/>
  <c r="G983" i="1"/>
  <c r="K983" i="1" s="1"/>
  <c r="G984" i="1"/>
  <c r="K984" i="1" s="1"/>
  <c r="G985" i="1"/>
  <c r="G986" i="1"/>
  <c r="K986" i="1" s="1"/>
  <c r="G987" i="1"/>
  <c r="K987" i="1" s="1"/>
  <c r="G988" i="1"/>
  <c r="K988" i="1" s="1"/>
  <c r="G989" i="1"/>
  <c r="K989" i="1" s="1"/>
  <c r="G990" i="1"/>
  <c r="G991" i="1"/>
  <c r="G992" i="1"/>
  <c r="K992" i="1" s="1"/>
  <c r="G993" i="1"/>
  <c r="K993" i="1" s="1"/>
  <c r="G994" i="1"/>
  <c r="K994" i="1" s="1"/>
  <c r="G995" i="1"/>
  <c r="K995" i="1" s="1"/>
  <c r="G996" i="1"/>
  <c r="K996" i="1" s="1"/>
  <c r="G997" i="1"/>
  <c r="K997" i="1" s="1"/>
  <c r="G998" i="1"/>
  <c r="K998" i="1" s="1"/>
  <c r="G999" i="1"/>
  <c r="K999" i="1" s="1"/>
  <c r="G1000" i="1"/>
  <c r="K1000" i="1" s="1"/>
  <c r="G1001" i="1"/>
  <c r="K1001" i="1" s="1"/>
  <c r="G1002" i="1"/>
  <c r="K1002" i="1" s="1"/>
  <c r="G1003" i="1"/>
  <c r="K1003" i="1" s="1"/>
  <c r="G1004" i="1"/>
  <c r="K1004" i="1" s="1"/>
  <c r="G1005" i="1"/>
  <c r="K1005" i="1" s="1"/>
  <c r="G1006" i="1"/>
  <c r="K1006" i="1" s="1"/>
  <c r="G1007" i="1"/>
  <c r="K1007" i="1" s="1"/>
  <c r="G1008" i="1"/>
  <c r="K1008" i="1" s="1"/>
  <c r="G1009" i="1"/>
  <c r="K1009" i="1" s="1"/>
  <c r="G1010" i="1"/>
  <c r="K1010" i="1" s="1"/>
  <c r="G1011" i="1"/>
  <c r="K1011" i="1" s="1"/>
  <c r="G1012" i="1"/>
  <c r="K1012" i="1" s="1"/>
  <c r="G1013" i="1"/>
  <c r="G1014" i="1"/>
  <c r="G1015" i="1"/>
  <c r="G1016" i="1"/>
  <c r="G1017" i="1"/>
  <c r="G1018" i="1"/>
  <c r="K1018" i="1" s="1"/>
  <c r="G1019" i="1"/>
  <c r="K1019" i="1" s="1"/>
  <c r="G1020" i="1"/>
  <c r="K1020" i="1" s="1"/>
  <c r="G1021" i="1"/>
  <c r="K1021" i="1" s="1"/>
  <c r="G1022" i="1"/>
  <c r="K1022" i="1" s="1"/>
  <c r="G1023" i="1"/>
  <c r="K1023" i="1" s="1"/>
  <c r="G1024" i="1"/>
  <c r="K1024" i="1" s="1"/>
  <c r="G1025" i="1"/>
  <c r="K1025" i="1" s="1"/>
  <c r="G1026" i="1"/>
  <c r="K1026" i="1" s="1"/>
  <c r="G1027" i="1"/>
  <c r="K1027" i="1" s="1"/>
  <c r="G1028" i="1"/>
  <c r="K1028" i="1" s="1"/>
  <c r="G1029" i="1"/>
  <c r="K1029" i="1" s="1"/>
  <c r="G1030" i="1"/>
  <c r="K1030" i="1" s="1"/>
  <c r="G1031" i="1"/>
  <c r="K1031" i="1" s="1"/>
  <c r="G1032" i="1"/>
  <c r="K1032" i="1" s="1"/>
  <c r="G1033" i="1"/>
  <c r="K1033" i="1" s="1"/>
  <c r="G1034" i="1"/>
  <c r="G1035" i="1"/>
  <c r="G1036" i="1"/>
  <c r="G1037" i="1"/>
  <c r="K1037" i="1" s="1"/>
  <c r="G1038" i="1"/>
  <c r="K1038" i="1" s="1"/>
  <c r="G1039" i="1"/>
  <c r="K1039" i="1" s="1"/>
  <c r="G1040" i="1"/>
  <c r="K1040" i="1" s="1"/>
  <c r="G1041" i="1"/>
  <c r="K1041" i="1" s="1"/>
  <c r="G1042" i="1"/>
  <c r="K1042" i="1" s="1"/>
  <c r="G1043" i="1"/>
  <c r="K1043" i="1" s="1"/>
  <c r="G1044" i="1"/>
  <c r="K1044" i="1" s="1"/>
  <c r="G1045" i="1"/>
  <c r="G1046" i="1"/>
  <c r="G1047" i="1"/>
  <c r="G1048" i="1"/>
  <c r="G1049" i="1"/>
  <c r="G1050" i="1"/>
  <c r="K1050" i="1" s="1"/>
  <c r="G1051" i="1"/>
  <c r="K1051" i="1" s="1"/>
  <c r="G1052" i="1"/>
  <c r="K1052" i="1" s="1"/>
  <c r="G1053" i="1"/>
  <c r="K1053" i="1" s="1"/>
  <c r="G1054" i="1"/>
  <c r="K1054" i="1" s="1"/>
  <c r="G1055" i="1"/>
  <c r="K1055" i="1" s="1"/>
  <c r="G1056" i="1"/>
  <c r="K1056" i="1" s="1"/>
  <c r="G1057" i="1"/>
  <c r="K1057" i="1" s="1"/>
  <c r="G1058" i="1"/>
  <c r="K1058" i="1" s="1"/>
  <c r="G1059" i="1"/>
  <c r="K1059" i="1" s="1"/>
  <c r="G1060" i="1"/>
  <c r="K1060" i="1" s="1"/>
  <c r="G1061" i="1"/>
  <c r="K1061" i="1" s="1"/>
  <c r="G1062" i="1"/>
  <c r="K1062" i="1" s="1"/>
  <c r="G1063" i="1"/>
  <c r="K1063" i="1" s="1"/>
  <c r="G1064" i="1"/>
  <c r="K1064" i="1" s="1"/>
  <c r="G1065" i="1"/>
  <c r="K1065" i="1" s="1"/>
  <c r="G1066" i="1"/>
  <c r="G1067" i="1"/>
  <c r="G1068" i="1"/>
  <c r="K1068" i="1" s="1"/>
  <c r="G1069" i="1"/>
  <c r="K1069" i="1" s="1"/>
  <c r="G1070" i="1"/>
  <c r="K1070" i="1" s="1"/>
  <c r="G1071" i="1"/>
  <c r="K1071" i="1" s="1"/>
  <c r="G1072" i="1"/>
  <c r="K1072" i="1" s="1"/>
  <c r="G1073" i="1"/>
  <c r="K1073" i="1" s="1"/>
  <c r="G1074" i="1"/>
  <c r="K1074" i="1" s="1"/>
  <c r="G1075" i="1"/>
  <c r="K1075" i="1" s="1"/>
  <c r="G1076" i="1"/>
  <c r="G1077" i="1"/>
  <c r="G1078" i="1"/>
  <c r="K1078" i="1" s="1"/>
  <c r="G1079" i="1"/>
  <c r="K1079" i="1" s="1"/>
  <c r="G1080" i="1"/>
  <c r="K1080" i="1" s="1"/>
  <c r="G1081" i="1"/>
  <c r="K1081" i="1" s="1"/>
  <c r="G1082" i="1"/>
  <c r="K1082" i="1" s="1"/>
  <c r="G1083" i="1"/>
  <c r="G1084" i="1"/>
  <c r="K1084" i="1" s="1"/>
  <c r="G1085" i="1"/>
  <c r="K1085" i="1" s="1"/>
  <c r="G1086" i="1"/>
  <c r="K1086" i="1" s="1"/>
  <c r="G1087" i="1"/>
  <c r="K1087" i="1" s="1"/>
  <c r="G1088" i="1"/>
  <c r="K1088" i="1" s="1"/>
  <c r="G1089" i="1"/>
  <c r="K1089" i="1" s="1"/>
  <c r="G1090" i="1"/>
  <c r="K1090" i="1" s="1"/>
  <c r="G1091" i="1"/>
  <c r="K1091" i="1" s="1"/>
  <c r="G1092" i="1"/>
  <c r="K1092" i="1" s="1"/>
  <c r="G1093" i="1"/>
  <c r="G1094" i="1"/>
  <c r="G1095" i="1"/>
  <c r="G1096" i="1"/>
  <c r="G1097" i="1"/>
  <c r="K1097" i="1" s="1"/>
  <c r="G1098" i="1"/>
  <c r="K1098" i="1" s="1"/>
  <c r="G1099" i="1"/>
  <c r="K1099" i="1" s="1"/>
  <c r="G1100" i="1"/>
  <c r="K1100" i="1" s="1"/>
  <c r="G1101" i="1"/>
  <c r="K1101" i="1" s="1"/>
  <c r="G1102" i="1"/>
  <c r="K1102" i="1" s="1"/>
  <c r="G1103" i="1"/>
  <c r="K1103" i="1" s="1"/>
  <c r="G1104" i="1"/>
  <c r="K1104" i="1" s="1"/>
  <c r="G1105" i="1"/>
  <c r="K1105" i="1" s="1"/>
  <c r="G1106" i="1"/>
  <c r="K1106" i="1" s="1"/>
  <c r="G1107" i="1"/>
  <c r="K1107" i="1" s="1"/>
  <c r="G1108" i="1"/>
  <c r="K1108" i="1" s="1"/>
  <c r="G1109" i="1"/>
  <c r="G1110" i="1"/>
  <c r="G1111" i="1"/>
  <c r="G1112" i="1"/>
  <c r="K1112" i="1" s="1"/>
  <c r="G1113" i="1"/>
  <c r="K1113" i="1" s="1"/>
  <c r="G1114" i="1"/>
  <c r="K1114" i="1" s="1"/>
  <c r="G1115" i="1"/>
  <c r="K1115" i="1" s="1"/>
  <c r="G1116" i="1"/>
  <c r="K1116" i="1" s="1"/>
  <c r="G1117" i="1"/>
  <c r="K1117" i="1" s="1"/>
  <c r="G1118" i="1"/>
  <c r="K1118" i="1" s="1"/>
  <c r="G1119" i="1"/>
  <c r="K1119" i="1" s="1"/>
  <c r="G1120" i="1"/>
  <c r="K1120" i="1" s="1"/>
  <c r="G1121" i="1"/>
  <c r="K1121" i="1" s="1"/>
  <c r="G1122" i="1"/>
  <c r="K1122" i="1" s="1"/>
  <c r="G1123" i="1"/>
  <c r="K1123" i="1" s="1"/>
  <c r="G1124" i="1"/>
  <c r="K1124" i="1" s="1"/>
  <c r="G1125" i="1"/>
  <c r="G1126" i="1"/>
  <c r="G1127" i="1"/>
  <c r="G1128" i="1"/>
  <c r="G1129" i="1"/>
  <c r="G1130" i="1"/>
  <c r="K1130" i="1" s="1"/>
  <c r="G1131" i="1"/>
  <c r="K1131" i="1" s="1"/>
  <c r="G1132" i="1"/>
  <c r="K1132" i="1" s="1"/>
  <c r="G1133" i="1"/>
  <c r="K1133" i="1" s="1"/>
  <c r="G1134" i="1"/>
  <c r="G1135" i="1"/>
  <c r="K1135" i="1" s="1"/>
  <c r="G1136" i="1"/>
  <c r="K1136" i="1" s="1"/>
  <c r="G1137" i="1"/>
  <c r="K1137" i="1" s="1"/>
  <c r="G1138" i="1"/>
  <c r="K1138" i="1" s="1"/>
  <c r="G1139" i="1"/>
  <c r="K1139" i="1" s="1"/>
  <c r="G1140" i="1"/>
  <c r="K1140" i="1" s="1"/>
  <c r="G1141" i="1"/>
  <c r="K1141" i="1" s="1"/>
  <c r="G1142" i="1"/>
  <c r="K1142" i="1" s="1"/>
  <c r="G1143" i="1"/>
  <c r="G1144" i="1"/>
  <c r="K1144" i="1" s="1"/>
  <c r="G1145" i="1"/>
  <c r="K1145" i="1" s="1"/>
  <c r="G1146" i="1"/>
  <c r="K1146" i="1" s="1"/>
  <c r="G1147" i="1"/>
  <c r="K1147" i="1" s="1"/>
  <c r="G1148" i="1"/>
  <c r="K1148" i="1" s="1"/>
  <c r="G1149" i="1"/>
  <c r="K1149" i="1" s="1"/>
  <c r="G1150" i="1"/>
  <c r="G1151" i="1"/>
  <c r="G1152" i="1"/>
  <c r="K1152" i="1" s="1"/>
  <c r="G1153" i="1"/>
  <c r="K1153" i="1" s="1"/>
  <c r="G1154" i="1"/>
  <c r="K1154" i="1" s="1"/>
  <c r="G1155" i="1"/>
  <c r="K1155" i="1" s="1"/>
  <c r="G1156" i="1"/>
  <c r="K1156" i="1" s="1"/>
  <c r="G1157" i="1"/>
  <c r="K1157" i="1" s="1"/>
  <c r="G1158" i="1"/>
  <c r="K1158" i="1" s="1"/>
  <c r="G1159" i="1"/>
  <c r="K1159" i="1" s="1"/>
  <c r="G1160" i="1"/>
  <c r="K1160" i="1" s="1"/>
  <c r="G1161" i="1"/>
  <c r="K1161" i="1" s="1"/>
  <c r="G1162" i="1"/>
  <c r="K1162" i="1" s="1"/>
  <c r="G1163" i="1"/>
  <c r="K1163" i="1" s="1"/>
  <c r="G1164" i="1"/>
  <c r="G1165" i="1"/>
  <c r="G1166" i="1"/>
  <c r="G1167" i="1"/>
  <c r="G1168" i="1"/>
  <c r="K1168" i="1" s="1"/>
  <c r="G1169" i="1"/>
  <c r="K1169" i="1" s="1"/>
  <c r="G1170" i="1"/>
  <c r="K1170" i="1" s="1"/>
  <c r="G1171" i="1"/>
  <c r="K1171" i="1" s="1"/>
  <c r="G1172" i="1"/>
  <c r="K1172" i="1" s="1"/>
  <c r="G1173" i="1"/>
  <c r="K1173" i="1" s="1"/>
  <c r="G1174" i="1"/>
  <c r="G1175" i="1"/>
  <c r="K1175" i="1" s="1"/>
  <c r="G1176" i="1"/>
  <c r="K1176" i="1" s="1"/>
  <c r="G1177" i="1"/>
  <c r="K1177" i="1" s="1"/>
  <c r="G1178" i="1"/>
  <c r="K1178" i="1" s="1"/>
  <c r="G1179" i="1"/>
  <c r="K1179" i="1" s="1"/>
  <c r="G1180" i="1"/>
  <c r="K1180" i="1" s="1"/>
  <c r="G1181" i="1"/>
  <c r="K1181" i="1" s="1"/>
  <c r="G1182" i="1"/>
  <c r="G1183" i="1"/>
  <c r="K1183" i="1" s="1"/>
  <c r="G1184" i="1"/>
  <c r="K1184" i="1" s="1"/>
  <c r="G1185" i="1"/>
  <c r="K1185" i="1" s="1"/>
  <c r="G1186" i="1"/>
  <c r="K1186" i="1" s="1"/>
  <c r="G1187" i="1"/>
  <c r="K1187" i="1" s="1"/>
  <c r="G1188" i="1"/>
  <c r="K1188" i="1" s="1"/>
  <c r="G1189" i="1"/>
  <c r="G1190" i="1"/>
  <c r="G1191" i="1"/>
  <c r="G1192" i="1"/>
  <c r="G1193" i="1"/>
  <c r="G1194" i="1"/>
  <c r="K1194" i="1" s="1"/>
  <c r="G1195" i="1"/>
  <c r="K1195" i="1" s="1"/>
  <c r="G1196" i="1"/>
  <c r="K1196" i="1" s="1"/>
  <c r="G1197" i="1"/>
  <c r="K1197" i="1" s="1"/>
  <c r="G1198" i="1"/>
  <c r="K1198" i="1" s="1"/>
  <c r="G1199" i="1"/>
  <c r="K1199" i="1" s="1"/>
  <c r="G1200" i="1"/>
  <c r="K1200" i="1" s="1"/>
  <c r="G1201" i="1"/>
  <c r="K1201" i="1" s="1"/>
  <c r="G1202" i="1"/>
  <c r="K1202" i="1" s="1"/>
  <c r="G1203" i="1"/>
  <c r="K1203" i="1" s="1"/>
  <c r="G1204" i="1"/>
  <c r="K1204" i="1" s="1"/>
  <c r="G1205" i="1"/>
  <c r="K1205" i="1" s="1"/>
  <c r="G1206" i="1"/>
  <c r="G1207" i="1"/>
  <c r="G1208" i="1"/>
  <c r="G1209" i="1"/>
  <c r="G1210" i="1"/>
  <c r="K1210" i="1" s="1"/>
  <c r="G1211" i="1"/>
  <c r="G1212" i="1"/>
  <c r="K1212" i="1" s="1"/>
  <c r="G1213" i="1"/>
  <c r="K1213" i="1" s="1"/>
  <c r="G1214" i="1"/>
  <c r="K1214" i="1" s="1"/>
  <c r="G1215" i="1"/>
  <c r="K1215" i="1" s="1"/>
  <c r="G1216" i="1"/>
  <c r="K1216" i="1" s="1"/>
  <c r="G1217" i="1"/>
  <c r="K1217" i="1" s="1"/>
  <c r="G1218" i="1"/>
  <c r="K1218" i="1" s="1"/>
  <c r="G1219" i="1"/>
  <c r="K1219" i="1" s="1"/>
  <c r="G1220" i="1"/>
  <c r="K1220" i="1" s="1"/>
  <c r="G1221" i="1"/>
  <c r="G1222" i="1"/>
  <c r="G1223" i="1"/>
  <c r="G1224" i="1"/>
  <c r="K1224" i="1" s="1"/>
  <c r="G1225" i="1"/>
  <c r="K1225" i="1" s="1"/>
  <c r="G1226" i="1"/>
  <c r="K1226" i="1" s="1"/>
  <c r="G1227" i="1"/>
  <c r="K1227" i="1" s="1"/>
  <c r="G1228" i="1"/>
  <c r="K1228" i="1" s="1"/>
  <c r="G1229" i="1"/>
  <c r="K1229" i="1" s="1"/>
  <c r="G1230" i="1"/>
  <c r="K1230" i="1" s="1"/>
  <c r="G1231" i="1"/>
  <c r="K1231" i="1" s="1"/>
  <c r="G1232" i="1"/>
  <c r="K1232" i="1" s="1"/>
  <c r="G1233" i="1"/>
  <c r="K1233" i="1" s="1"/>
  <c r="G1234" i="1"/>
  <c r="K1234" i="1" s="1"/>
  <c r="G1235" i="1"/>
  <c r="K1235" i="1" s="1"/>
  <c r="G1236" i="1"/>
  <c r="K1236" i="1" s="1"/>
  <c r="G1237" i="1"/>
  <c r="G1238" i="1"/>
  <c r="G1239" i="1"/>
  <c r="G1240" i="1"/>
  <c r="G1241" i="1"/>
  <c r="G1242" i="1"/>
  <c r="K1242" i="1" s="1"/>
  <c r="G1243" i="1"/>
  <c r="G1244" i="1"/>
  <c r="G1245" i="1"/>
  <c r="K1245" i="1" s="1"/>
  <c r="G1246" i="1"/>
  <c r="G1247" i="1"/>
  <c r="K1247" i="1" s="1"/>
  <c r="G1248" i="1"/>
  <c r="K1248" i="1" s="1"/>
  <c r="G1249" i="1"/>
  <c r="K1249" i="1" s="1"/>
  <c r="G1250" i="1"/>
  <c r="K1250" i="1" s="1"/>
  <c r="G1251" i="1"/>
  <c r="K1251" i="1" s="1"/>
  <c r="G1252" i="1"/>
  <c r="K1252" i="1" s="1"/>
  <c r="G1253" i="1"/>
  <c r="K1253" i="1" s="1"/>
  <c r="G1254" i="1"/>
  <c r="K1254" i="1" s="1"/>
  <c r="G1255" i="1"/>
  <c r="K1255" i="1" s="1"/>
  <c r="G1256" i="1"/>
  <c r="K1256" i="1" s="1"/>
  <c r="G1257" i="1"/>
  <c r="K1257" i="1" s="1"/>
  <c r="G1258" i="1"/>
  <c r="K1258" i="1" s="1"/>
  <c r="G1259" i="1"/>
  <c r="K1259" i="1" s="1"/>
  <c r="G1260" i="1"/>
  <c r="K1260" i="1" s="1"/>
  <c r="G1261" i="1"/>
  <c r="K1261" i="1" s="1"/>
  <c r="G1262" i="1"/>
  <c r="G1263" i="1"/>
  <c r="K1263" i="1" s="1"/>
  <c r="G1264" i="1"/>
  <c r="K1264" i="1" s="1"/>
  <c r="G1265" i="1"/>
  <c r="K1265" i="1" s="1"/>
  <c r="G1266" i="1"/>
  <c r="K1266" i="1" s="1"/>
  <c r="G1267" i="1"/>
  <c r="K1267" i="1" s="1"/>
  <c r="G1268" i="1"/>
  <c r="K1268" i="1" s="1"/>
  <c r="G1269" i="1"/>
  <c r="K1269" i="1" s="1"/>
  <c r="G1270" i="1"/>
  <c r="K1270" i="1" s="1"/>
  <c r="G1271" i="1"/>
  <c r="K1271" i="1" s="1"/>
  <c r="G1272" i="1"/>
  <c r="K1272" i="1" s="1"/>
  <c r="G1273" i="1"/>
  <c r="G1274" i="1"/>
  <c r="G1275" i="1"/>
  <c r="G1276" i="1"/>
  <c r="K1276" i="1" s="1"/>
  <c r="G1277" i="1"/>
  <c r="K1277" i="1" s="1"/>
  <c r="G1278" i="1"/>
  <c r="K1278" i="1" s="1"/>
  <c r="G1279" i="1"/>
  <c r="K1279" i="1" s="1"/>
  <c r="G1280" i="1"/>
  <c r="K1280" i="1" s="1"/>
  <c r="G1281" i="1"/>
  <c r="K1281" i="1" s="1"/>
  <c r="G1282" i="1"/>
  <c r="K1282" i="1" s="1"/>
  <c r="G1283" i="1"/>
  <c r="K1283" i="1" s="1"/>
  <c r="G1284" i="1"/>
  <c r="K1284" i="1" s="1"/>
  <c r="G1285" i="1"/>
  <c r="G1286" i="1"/>
  <c r="K1286" i="1" s="1"/>
  <c r="G1287" i="1"/>
  <c r="K1287" i="1" s="1"/>
  <c r="G1288" i="1"/>
  <c r="K1288" i="1" s="1"/>
  <c r="G1289" i="1"/>
  <c r="K1289" i="1" s="1"/>
  <c r="G1290" i="1"/>
  <c r="K1290" i="1" s="1"/>
  <c r="G1291" i="1"/>
  <c r="G1292" i="1"/>
  <c r="G1293" i="1"/>
  <c r="K1293" i="1" s="1"/>
  <c r="G1294" i="1"/>
  <c r="G1295" i="1"/>
  <c r="G1296" i="1"/>
  <c r="K1296" i="1" s="1"/>
  <c r="G1297" i="1"/>
  <c r="K1297" i="1" s="1"/>
  <c r="G1298" i="1"/>
  <c r="K1298" i="1" s="1"/>
  <c r="G1299" i="1"/>
  <c r="K1299" i="1" s="1"/>
  <c r="G1300" i="1"/>
  <c r="K1300" i="1" s="1"/>
  <c r="G1301" i="1"/>
  <c r="G1302" i="1"/>
  <c r="K1302" i="1" s="1"/>
  <c r="G1303" i="1"/>
  <c r="K1303" i="1" s="1"/>
  <c r="G1304" i="1"/>
  <c r="K1304" i="1" s="1"/>
  <c r="G1305" i="1"/>
  <c r="K1305" i="1" s="1"/>
  <c r="G1306" i="1"/>
  <c r="K1306" i="1" s="1"/>
  <c r="G1307" i="1"/>
  <c r="K1307" i="1" s="1"/>
  <c r="G1308" i="1"/>
  <c r="K1308" i="1" s="1"/>
  <c r="G1309" i="1"/>
  <c r="K1309" i="1" s="1"/>
  <c r="G1310" i="1"/>
  <c r="K1310" i="1" s="1"/>
  <c r="G1311" i="1"/>
  <c r="K1311" i="1" s="1"/>
  <c r="G1312" i="1"/>
  <c r="K1312" i="1" s="1"/>
  <c r="G1313" i="1"/>
  <c r="K1313" i="1" s="1"/>
  <c r="G1314" i="1"/>
  <c r="K1314" i="1" s="1"/>
  <c r="G1315" i="1"/>
  <c r="K1315" i="1" s="1"/>
  <c r="G1316" i="1"/>
  <c r="K1316" i="1" s="1"/>
  <c r="G1317" i="1"/>
  <c r="G1318" i="1"/>
  <c r="G1319" i="1"/>
  <c r="G1320" i="1"/>
  <c r="G1321" i="1"/>
  <c r="G1322" i="1"/>
  <c r="K1322" i="1" s="1"/>
  <c r="G1323" i="1"/>
  <c r="K1323" i="1" s="1"/>
  <c r="G1324" i="1"/>
  <c r="K1324" i="1" s="1"/>
  <c r="G1325" i="1"/>
  <c r="K1325" i="1" s="1"/>
  <c r="G1326" i="1"/>
  <c r="K1326" i="1" s="1"/>
  <c r="G1327" i="1"/>
  <c r="G1328" i="1"/>
  <c r="G1329" i="1"/>
  <c r="K1329" i="1" s="1"/>
  <c r="G1330" i="1"/>
  <c r="G1331" i="1"/>
  <c r="K1331" i="1" s="1"/>
  <c r="G1332" i="1"/>
  <c r="K1332" i="1" s="1"/>
  <c r="G1333" i="1"/>
  <c r="K1333" i="1" s="1"/>
  <c r="G1334" i="1"/>
  <c r="G1335" i="1"/>
  <c r="K1335" i="1" s="1"/>
  <c r="G1336" i="1"/>
  <c r="G1337" i="1"/>
  <c r="G1338" i="1"/>
  <c r="K1338" i="1" s="1"/>
  <c r="G1339" i="1"/>
  <c r="K1339" i="1" s="1"/>
  <c r="G1340" i="1"/>
  <c r="K1340" i="1" s="1"/>
  <c r="G1341" i="1"/>
  <c r="K1341" i="1" s="1"/>
  <c r="G1342" i="1"/>
  <c r="K1342" i="1" s="1"/>
  <c r="G1343" i="1"/>
  <c r="K1343" i="1" s="1"/>
  <c r="G1344" i="1"/>
  <c r="K1344" i="1" s="1"/>
  <c r="G1345" i="1"/>
  <c r="K1345" i="1" s="1"/>
  <c r="G1346" i="1"/>
  <c r="K1346" i="1" s="1"/>
  <c r="G1347" i="1"/>
  <c r="K1347" i="1" s="1"/>
  <c r="G1348" i="1"/>
  <c r="K1348" i="1" s="1"/>
  <c r="G1349" i="1"/>
  <c r="G1350" i="1"/>
  <c r="G1351" i="1"/>
  <c r="G1352" i="1"/>
  <c r="K1352" i="1" s="1"/>
  <c r="G1353" i="1"/>
  <c r="K1353" i="1" s="1"/>
  <c r="G1354" i="1"/>
  <c r="K1354" i="1" s="1"/>
  <c r="G1355" i="1"/>
  <c r="K1355" i="1" s="1"/>
  <c r="G1356" i="1"/>
  <c r="K1356" i="1" s="1"/>
  <c r="G1357" i="1"/>
  <c r="K1357" i="1" s="1"/>
  <c r="G1358" i="1"/>
  <c r="K1358" i="1" s="1"/>
  <c r="G1359" i="1"/>
  <c r="K1359" i="1" s="1"/>
  <c r="G1360" i="1"/>
  <c r="K1360" i="1" s="1"/>
  <c r="G1361" i="1"/>
  <c r="K1361" i="1" s="1"/>
  <c r="G1362" i="1"/>
  <c r="K1362" i="1" s="1"/>
  <c r="G1363" i="1"/>
  <c r="K1363" i="1" s="1"/>
  <c r="G1364" i="1"/>
  <c r="G1365" i="1"/>
  <c r="G1366" i="1"/>
  <c r="G1367" i="1"/>
  <c r="G1368" i="1"/>
  <c r="G1369" i="1"/>
  <c r="G1370" i="1"/>
  <c r="K1370" i="1" s="1"/>
  <c r="G1371" i="1"/>
  <c r="K1371" i="1" s="1"/>
  <c r="G1372" i="1"/>
  <c r="K1372" i="1" s="1"/>
  <c r="G1373" i="1"/>
  <c r="K1373" i="1" s="1"/>
  <c r="G1374" i="1"/>
  <c r="K1374" i="1" s="1"/>
  <c r="G1375" i="1"/>
  <c r="K1375" i="1" s="1"/>
  <c r="G1376" i="1"/>
  <c r="K1376" i="1" s="1"/>
  <c r="G1377" i="1"/>
  <c r="K1377" i="1" s="1"/>
  <c r="G1378" i="1"/>
  <c r="K1378" i="1" s="1"/>
  <c r="G1379" i="1"/>
  <c r="K1379" i="1" s="1"/>
  <c r="G1380" i="1"/>
  <c r="K1380" i="1" s="1"/>
  <c r="G1381" i="1"/>
  <c r="K1381" i="1" s="1"/>
  <c r="G1382" i="1"/>
  <c r="K1382" i="1" s="1"/>
  <c r="G1383" i="1"/>
  <c r="G1384" i="1"/>
  <c r="G1385" i="1"/>
  <c r="G1386" i="1"/>
  <c r="G1387" i="1"/>
  <c r="K1387" i="1" s="1"/>
  <c r="G1388" i="1"/>
  <c r="K1388" i="1" s="1"/>
  <c r="G1389" i="1"/>
  <c r="K1389" i="1" s="1"/>
  <c r="G1390" i="1"/>
  <c r="K1390" i="1" s="1"/>
  <c r="G1391" i="1"/>
  <c r="K1391" i="1" s="1"/>
  <c r="G1392" i="1"/>
  <c r="K1392" i="1" s="1"/>
  <c r="G1393" i="1"/>
  <c r="K1393" i="1" s="1"/>
  <c r="G1394" i="1"/>
  <c r="K1394" i="1" s="1"/>
  <c r="G1395" i="1"/>
  <c r="K1395" i="1" s="1"/>
  <c r="G1396" i="1"/>
  <c r="K1396" i="1" s="1"/>
  <c r="G1397" i="1"/>
  <c r="G1398" i="1"/>
  <c r="G1399" i="1"/>
  <c r="K1399" i="1" s="1"/>
  <c r="G1400" i="1"/>
  <c r="K1400" i="1" s="1"/>
  <c r="G1401" i="1"/>
  <c r="K1401" i="1" s="1"/>
  <c r="G1402" i="1"/>
  <c r="K1402" i="1" s="1"/>
  <c r="G1403" i="1"/>
  <c r="K1403" i="1" s="1"/>
  <c r="G1404" i="1"/>
  <c r="K1404" i="1" s="1"/>
  <c r="G1405" i="1"/>
  <c r="K1405" i="1" s="1"/>
  <c r="G1406" i="1"/>
  <c r="K1406" i="1" s="1"/>
  <c r="G1407" i="1"/>
  <c r="K1407" i="1" s="1"/>
  <c r="G1408" i="1"/>
  <c r="K1408" i="1" s="1"/>
  <c r="G1409" i="1"/>
  <c r="G1410" i="1"/>
  <c r="K1410" i="1" s="1"/>
  <c r="G1411" i="1"/>
  <c r="K1411" i="1" s="1"/>
  <c r="G1412" i="1"/>
  <c r="K1412" i="1" s="1"/>
  <c r="G1413" i="1"/>
  <c r="G1414" i="1"/>
  <c r="G1415" i="1"/>
  <c r="G1416" i="1"/>
  <c r="G1417" i="1"/>
  <c r="G1418" i="1"/>
  <c r="G1419" i="1"/>
  <c r="K1419" i="1" s="1"/>
  <c r="G1420" i="1"/>
  <c r="K1420" i="1" s="1"/>
  <c r="G1421" i="1"/>
  <c r="K1421" i="1" s="1"/>
  <c r="G1422" i="1"/>
  <c r="K1422" i="1" s="1"/>
  <c r="G1423" i="1"/>
  <c r="K1423" i="1" s="1"/>
  <c r="G1424" i="1"/>
  <c r="K1424" i="1" s="1"/>
  <c r="G1425" i="1"/>
  <c r="K1425" i="1" s="1"/>
  <c r="G1426" i="1"/>
  <c r="K1426" i="1" s="1"/>
  <c r="G1427" i="1"/>
  <c r="K1427" i="1" s="1"/>
  <c r="G1428" i="1"/>
  <c r="K1428" i="1" s="1"/>
  <c r="G1429" i="1"/>
  <c r="K1429" i="1" s="1"/>
  <c r="G1430" i="1"/>
  <c r="G1431" i="1"/>
  <c r="G1432" i="1"/>
  <c r="G1433" i="1"/>
  <c r="G1434" i="1"/>
  <c r="K1434" i="1" s="1"/>
  <c r="G1435" i="1"/>
  <c r="K1435" i="1" s="1"/>
  <c r="G1436" i="1"/>
  <c r="K1436" i="1" s="1"/>
  <c r="G1437" i="1"/>
  <c r="K1437" i="1" s="1"/>
  <c r="G1438" i="1"/>
  <c r="K1438" i="1" s="1"/>
  <c r="G1439" i="1"/>
  <c r="K1439" i="1" s="1"/>
  <c r="G1440" i="1"/>
  <c r="G1441" i="1"/>
  <c r="G1442" i="1"/>
  <c r="K1442" i="1" s="1"/>
  <c r="G1443" i="1"/>
  <c r="K1443" i="1" s="1"/>
  <c r="G1444" i="1"/>
  <c r="K1444" i="1" s="1"/>
  <c r="G1445" i="1"/>
  <c r="G1446" i="1"/>
  <c r="K1446" i="1" s="1"/>
  <c r="G1447" i="1"/>
  <c r="K1447" i="1" s="1"/>
  <c r="G1448" i="1"/>
  <c r="K1448" i="1" s="1"/>
  <c r="G1449" i="1"/>
  <c r="K1449" i="1" s="1"/>
  <c r="G1450" i="1"/>
  <c r="K1450" i="1" s="1"/>
  <c r="G1451" i="1"/>
  <c r="K1451" i="1" s="1"/>
  <c r="G1452" i="1"/>
  <c r="K1452" i="1" s="1"/>
  <c r="G1453" i="1"/>
  <c r="K1453" i="1" s="1"/>
  <c r="G1454" i="1"/>
  <c r="K1454" i="1" s="1"/>
  <c r="G1455" i="1"/>
  <c r="K1455" i="1" s="1"/>
  <c r="G1456" i="1"/>
  <c r="K1456" i="1" s="1"/>
  <c r="G1457" i="1"/>
  <c r="K1457" i="1" s="1"/>
  <c r="G1458" i="1"/>
  <c r="K1458" i="1" s="1"/>
  <c r="G1459" i="1"/>
  <c r="K1459" i="1" s="1"/>
  <c r="G1460" i="1"/>
  <c r="K1460" i="1" s="1"/>
  <c r="G1461" i="1"/>
  <c r="G1462" i="1"/>
  <c r="G1463" i="1"/>
  <c r="G1464" i="1"/>
  <c r="G1465" i="1"/>
  <c r="G1466" i="1"/>
  <c r="K1466" i="1" s="1"/>
  <c r="G1467" i="1"/>
  <c r="K1467" i="1" s="1"/>
  <c r="G1468" i="1"/>
  <c r="K1468" i="1" s="1"/>
  <c r="G1469" i="1"/>
  <c r="K1469" i="1" s="1"/>
  <c r="G1470" i="1"/>
  <c r="K1470" i="1" s="1"/>
  <c r="G1471" i="1"/>
  <c r="K1471" i="1" s="1"/>
  <c r="G1472" i="1"/>
  <c r="K1472" i="1" s="1"/>
  <c r="G1473" i="1"/>
  <c r="K1473" i="1" s="1"/>
  <c r="G1474" i="1"/>
  <c r="K1474" i="1" s="1"/>
  <c r="G1475" i="1"/>
  <c r="K1475" i="1" s="1"/>
  <c r="G1476" i="1"/>
  <c r="K1476" i="1" s="1"/>
  <c r="G1477" i="1"/>
  <c r="G1478" i="1"/>
  <c r="G1479" i="1"/>
  <c r="G1480" i="1"/>
  <c r="G1481" i="1"/>
  <c r="G1482" i="1"/>
  <c r="G1483" i="1"/>
  <c r="G1484" i="1"/>
  <c r="K1484" i="1" s="1"/>
  <c r="G1485" i="1"/>
  <c r="K1485" i="1" s="1"/>
  <c r="G1486" i="1"/>
  <c r="K1486" i="1" s="1"/>
  <c r="G1487" i="1"/>
  <c r="K1487" i="1" s="1"/>
  <c r="G1488" i="1"/>
  <c r="K1488" i="1" s="1"/>
  <c r="G1489" i="1"/>
  <c r="K1489" i="1" s="1"/>
  <c r="G1490" i="1"/>
  <c r="K1490" i="1" s="1"/>
  <c r="G1491" i="1"/>
  <c r="K1491" i="1" s="1"/>
  <c r="G1492" i="1"/>
  <c r="K1492" i="1" s="1"/>
  <c r="G1493" i="1"/>
  <c r="G1494" i="1"/>
  <c r="G1495" i="1"/>
  <c r="G1496" i="1"/>
  <c r="G1497" i="1"/>
  <c r="G1498" i="1"/>
  <c r="K1498" i="1" s="1"/>
  <c r="G1499" i="1"/>
  <c r="K1499" i="1" s="1"/>
  <c r="G1500" i="1"/>
  <c r="K1500" i="1" s="1"/>
  <c r="G1501" i="1"/>
  <c r="K1501" i="1" s="1"/>
  <c r="G1502" i="1"/>
  <c r="K1502" i="1" s="1"/>
  <c r="G1503" i="1"/>
  <c r="K1503" i="1" s="1"/>
  <c r="G1504" i="1"/>
  <c r="K1504" i="1" s="1"/>
  <c r="G1505" i="1"/>
  <c r="K1505" i="1" s="1"/>
  <c r="G1506" i="1"/>
  <c r="K1506" i="1" s="1"/>
  <c r="G1507" i="1"/>
  <c r="K1507" i="1" s="1"/>
  <c r="G1508" i="1"/>
  <c r="K1508" i="1" s="1"/>
  <c r="G1509" i="1"/>
  <c r="G1510" i="1"/>
  <c r="G1511" i="1"/>
  <c r="G1512" i="1"/>
  <c r="G1513" i="1"/>
  <c r="G1514" i="1"/>
  <c r="K1514" i="1" s="1"/>
  <c r="G1515" i="1"/>
  <c r="K1515" i="1" s="1"/>
  <c r="G1516" i="1"/>
  <c r="K1516" i="1" s="1"/>
  <c r="G1517" i="1"/>
  <c r="K1517" i="1" s="1"/>
  <c r="G1518" i="1"/>
  <c r="K1518" i="1" s="1"/>
  <c r="G1519" i="1"/>
  <c r="K1519" i="1" s="1"/>
  <c r="G1520" i="1"/>
  <c r="G1521" i="1"/>
  <c r="K1521" i="1" s="1"/>
  <c r="G1522" i="1"/>
  <c r="K1522" i="1" s="1"/>
  <c r="G1523" i="1"/>
  <c r="K1523" i="1" s="1"/>
  <c r="G1524" i="1"/>
  <c r="K1524" i="1" s="1"/>
  <c r="G1525" i="1"/>
  <c r="K1525" i="1" s="1"/>
  <c r="G1526" i="1"/>
  <c r="K1526" i="1" s="1"/>
  <c r="G1527" i="1"/>
  <c r="G1528" i="1"/>
  <c r="G1529" i="1"/>
  <c r="G1530" i="1"/>
  <c r="K1530" i="1" s="1"/>
  <c r="G1531" i="1"/>
  <c r="K1531" i="1" s="1"/>
  <c r="G1532" i="1"/>
  <c r="K1532" i="1" s="1"/>
  <c r="G1533" i="1"/>
  <c r="K1533" i="1" s="1"/>
  <c r="G1534" i="1"/>
  <c r="K1534" i="1" s="1"/>
  <c r="G1535" i="1"/>
  <c r="K1535" i="1" s="1"/>
  <c r="G1536" i="1"/>
  <c r="K1536" i="1" s="1"/>
  <c r="G1537" i="1"/>
  <c r="K1537" i="1" s="1"/>
  <c r="G1538" i="1"/>
  <c r="K1538" i="1" s="1"/>
  <c r="G1539" i="1"/>
  <c r="K1539" i="1" s="1"/>
  <c r="G1540" i="1"/>
  <c r="K1540" i="1" s="1"/>
  <c r="G1541" i="1"/>
  <c r="K1541" i="1" s="1"/>
  <c r="G1542" i="1"/>
  <c r="G1543" i="1"/>
  <c r="K1543" i="1" s="1"/>
  <c r="G1544" i="1"/>
  <c r="K1544" i="1" s="1"/>
  <c r="G1545" i="1"/>
  <c r="G1546" i="1"/>
  <c r="K1546" i="1" s="1"/>
  <c r="G1547" i="1"/>
  <c r="G1548" i="1"/>
  <c r="G1549" i="1"/>
  <c r="K1549" i="1" s="1"/>
  <c r="G1550" i="1"/>
  <c r="K1550" i="1" s="1"/>
  <c r="G1551" i="1"/>
  <c r="K1551" i="1" s="1"/>
  <c r="G1552" i="1"/>
  <c r="G1553" i="1"/>
  <c r="G1554" i="1"/>
  <c r="K1554" i="1" s="1"/>
  <c r="G1555" i="1"/>
  <c r="K1555" i="1" s="1"/>
  <c r="G1556" i="1"/>
  <c r="K1556" i="1" s="1"/>
  <c r="G1557" i="1"/>
  <c r="G1558" i="1"/>
  <c r="K1558" i="1" s="1"/>
  <c r="G1559" i="1"/>
  <c r="K1559" i="1" s="1"/>
  <c r="G1560" i="1"/>
  <c r="K1560" i="1" s="1"/>
  <c r="G1561" i="1"/>
  <c r="K1561" i="1" s="1"/>
  <c r="G1562" i="1"/>
  <c r="K1562" i="1" s="1"/>
  <c r="G1563" i="1"/>
  <c r="K1563" i="1" s="1"/>
  <c r="G1564" i="1"/>
  <c r="K1564" i="1" s="1"/>
  <c r="G1565" i="1"/>
  <c r="K1565" i="1" s="1"/>
  <c r="G1566" i="1"/>
  <c r="K1566" i="1" s="1"/>
  <c r="G1567" i="1"/>
  <c r="K1567" i="1" s="1"/>
  <c r="G1568" i="1"/>
  <c r="K1568" i="1" s="1"/>
  <c r="G1569" i="1"/>
  <c r="K1569" i="1" s="1"/>
  <c r="G1570" i="1"/>
  <c r="K1570" i="1" s="1"/>
  <c r="G1571" i="1"/>
  <c r="K1571" i="1" s="1"/>
  <c r="G1572" i="1"/>
  <c r="K1572" i="1" s="1"/>
  <c r="G1573" i="1"/>
  <c r="G1574" i="1"/>
  <c r="G1575" i="1"/>
  <c r="K1575" i="1" s="1"/>
  <c r="G1576" i="1"/>
  <c r="K1576" i="1" s="1"/>
  <c r="G1577" i="1"/>
  <c r="K1577" i="1" s="1"/>
  <c r="G1578" i="1"/>
  <c r="K1578" i="1" s="1"/>
  <c r="G1579" i="1"/>
  <c r="K1579" i="1" s="1"/>
  <c r="G1580" i="1"/>
  <c r="G1581" i="1"/>
  <c r="K1581" i="1" s="1"/>
  <c r="G1582" i="1"/>
  <c r="K1582" i="1" s="1"/>
  <c r="G1583" i="1"/>
  <c r="K1583" i="1" s="1"/>
  <c r="G1584" i="1"/>
  <c r="K1584" i="1" s="1"/>
  <c r="G1585" i="1"/>
  <c r="K1585" i="1" s="1"/>
  <c r="G1586" i="1"/>
  <c r="K1586" i="1" s="1"/>
  <c r="G1587" i="1"/>
  <c r="K1587" i="1" s="1"/>
  <c r="G1588" i="1"/>
  <c r="K1588" i="1" s="1"/>
  <c r="G1589" i="1"/>
  <c r="G1590" i="1"/>
  <c r="G1591" i="1"/>
  <c r="G1592" i="1"/>
  <c r="K1592" i="1" s="1"/>
  <c r="G1593" i="1"/>
  <c r="K1593" i="1" s="1"/>
  <c r="G1594" i="1"/>
  <c r="K1594" i="1" s="1"/>
  <c r="G1595" i="1"/>
  <c r="K1595" i="1" s="1"/>
  <c r="G1596" i="1"/>
  <c r="K1596" i="1" s="1"/>
  <c r="G1597" i="1"/>
  <c r="K1597" i="1" s="1"/>
  <c r="G1598" i="1"/>
  <c r="K1598" i="1" s="1"/>
  <c r="G1599" i="1"/>
  <c r="K1599" i="1" s="1"/>
  <c r="G1600" i="1"/>
  <c r="K1600" i="1" s="1"/>
  <c r="G1601" i="1"/>
  <c r="K1601" i="1" s="1"/>
  <c r="G1602" i="1"/>
  <c r="K1602" i="1" s="1"/>
  <c r="G1603" i="1"/>
  <c r="K1603" i="1" s="1"/>
  <c r="G1604" i="1"/>
  <c r="K1604" i="1" s="1"/>
  <c r="G1605" i="1"/>
  <c r="G1606" i="1"/>
  <c r="G1607" i="1"/>
  <c r="G1608" i="1"/>
  <c r="G1609" i="1"/>
  <c r="K1609" i="1" s="1"/>
  <c r="G1610" i="1"/>
  <c r="K1610" i="1" s="1"/>
  <c r="G1611" i="1"/>
  <c r="K1611" i="1" s="1"/>
  <c r="G1612" i="1"/>
  <c r="K1612" i="1" s="1"/>
  <c r="G1613" i="1"/>
  <c r="K1613" i="1" s="1"/>
  <c r="G1614" i="1"/>
  <c r="K1614" i="1" s="1"/>
  <c r="G1615" i="1"/>
  <c r="K1615" i="1" s="1"/>
  <c r="G1616" i="1"/>
  <c r="K1616" i="1" s="1"/>
  <c r="G1617" i="1"/>
  <c r="K1617" i="1" s="1"/>
  <c r="G1618" i="1"/>
  <c r="K1618" i="1" s="1"/>
  <c r="G1619" i="1"/>
  <c r="K1619" i="1" s="1"/>
  <c r="G1620" i="1"/>
  <c r="K1620" i="1" s="1"/>
  <c r="G1621" i="1"/>
  <c r="G1622" i="1"/>
  <c r="G1623" i="1"/>
  <c r="G1624" i="1"/>
  <c r="G1625" i="1"/>
  <c r="G1626" i="1"/>
  <c r="K1626" i="1" s="1"/>
  <c r="G1627" i="1"/>
  <c r="K1627" i="1" s="1"/>
  <c r="G1628" i="1"/>
  <c r="K1628" i="1" s="1"/>
  <c r="G1629" i="1"/>
  <c r="K1629" i="1" s="1"/>
  <c r="G1630" i="1"/>
  <c r="K1630" i="1" s="1"/>
  <c r="G1631" i="1"/>
  <c r="K1631" i="1" s="1"/>
  <c r="G1632" i="1"/>
  <c r="G1633" i="1"/>
  <c r="K1633" i="1" s="1"/>
  <c r="G1634" i="1"/>
  <c r="K1634" i="1" s="1"/>
  <c r="G1635" i="1"/>
  <c r="G1636" i="1"/>
  <c r="K1636" i="1" s="1"/>
  <c r="G1637" i="1"/>
  <c r="G1638" i="1"/>
  <c r="G1639" i="1"/>
  <c r="G1640" i="1"/>
  <c r="G1641" i="1"/>
  <c r="G1642" i="1"/>
  <c r="K1642" i="1" s="1"/>
  <c r="G1643" i="1"/>
  <c r="K1643" i="1" s="1"/>
  <c r="G1644" i="1"/>
  <c r="K1644" i="1" s="1"/>
  <c r="G1645" i="1"/>
  <c r="K1645" i="1" s="1"/>
  <c r="G1646" i="1"/>
  <c r="K1646" i="1" s="1"/>
  <c r="G1647" i="1"/>
  <c r="K1647" i="1" s="1"/>
  <c r="G1648" i="1"/>
  <c r="K1648" i="1" s="1"/>
  <c r="G1649" i="1"/>
  <c r="K1649" i="1" s="1"/>
  <c r="G1650" i="1"/>
  <c r="K1650" i="1" s="1"/>
  <c r="G1651" i="1"/>
  <c r="G1652" i="1"/>
  <c r="K1652" i="1" s="1"/>
  <c r="G1653" i="1"/>
  <c r="G1654" i="1"/>
  <c r="G1655" i="1"/>
  <c r="G1656" i="1"/>
  <c r="G1657" i="1"/>
  <c r="G1658" i="1"/>
  <c r="G1659" i="1"/>
  <c r="K1659" i="1" s="1"/>
  <c r="G1660" i="1"/>
  <c r="K1660" i="1" s="1"/>
  <c r="G1661" i="1"/>
  <c r="K1661" i="1" s="1"/>
  <c r="G1662" i="1"/>
  <c r="K1662" i="1" s="1"/>
  <c r="G1663" i="1"/>
  <c r="K1663" i="1" s="1"/>
  <c r="G1664" i="1"/>
  <c r="K1664" i="1" s="1"/>
  <c r="G1665" i="1"/>
  <c r="K1665" i="1" s="1"/>
  <c r="G1666" i="1"/>
  <c r="K1666" i="1" s="1"/>
  <c r="G1667" i="1"/>
  <c r="K1667" i="1" s="1"/>
  <c r="G1668" i="1"/>
  <c r="K1668" i="1" s="1"/>
  <c r="G1669" i="1"/>
  <c r="G1670" i="1"/>
  <c r="G1671" i="1"/>
  <c r="G1672" i="1"/>
  <c r="G1673" i="1"/>
  <c r="G1674" i="1"/>
  <c r="K1674" i="1" s="1"/>
  <c r="G1675" i="1"/>
  <c r="K1675" i="1" s="1"/>
  <c r="G1676" i="1"/>
  <c r="K1676" i="1" s="1"/>
  <c r="G1677" i="1"/>
  <c r="K1677" i="1" s="1"/>
  <c r="G1678" i="1"/>
  <c r="K1678" i="1" s="1"/>
  <c r="G1679" i="1"/>
  <c r="K1679" i="1" s="1"/>
  <c r="G1680" i="1"/>
  <c r="K1680" i="1" s="1"/>
  <c r="G1681" i="1"/>
  <c r="K1681" i="1" s="1"/>
  <c r="G1682" i="1"/>
  <c r="K1682" i="1" s="1"/>
  <c r="G1683" i="1"/>
  <c r="K1683" i="1" s="1"/>
  <c r="G1684" i="1"/>
  <c r="K1684" i="1" s="1"/>
  <c r="G1685" i="1"/>
  <c r="G1686" i="1"/>
  <c r="G1687" i="1"/>
  <c r="G1688" i="1"/>
  <c r="G1689" i="1"/>
  <c r="G1690" i="1"/>
  <c r="K1690" i="1" s="1"/>
  <c r="G1691" i="1"/>
  <c r="K1691" i="1" s="1"/>
  <c r="G1692" i="1"/>
  <c r="K1692" i="1" s="1"/>
  <c r="G1693" i="1"/>
  <c r="K1693" i="1" s="1"/>
  <c r="G1694" i="1"/>
  <c r="K1694" i="1" s="1"/>
  <c r="G1695" i="1"/>
  <c r="K1695" i="1" s="1"/>
  <c r="G1696" i="1"/>
  <c r="K1696" i="1" s="1"/>
  <c r="G1697" i="1"/>
  <c r="K1697" i="1" s="1"/>
  <c r="G1698" i="1"/>
  <c r="K1698" i="1" s="1"/>
  <c r="G1699" i="1"/>
  <c r="K1699" i="1" s="1"/>
  <c r="G1700" i="1"/>
  <c r="K1700" i="1" s="1"/>
  <c r="G1701" i="1"/>
  <c r="G1702" i="1"/>
  <c r="G1703" i="1"/>
  <c r="G1704" i="1"/>
  <c r="G1705" i="1"/>
  <c r="G1706" i="1"/>
  <c r="G1707" i="1"/>
  <c r="G1708" i="1"/>
  <c r="K1708" i="1" s="1"/>
  <c r="G1709" i="1"/>
  <c r="K1709" i="1" s="1"/>
  <c r="G1710" i="1"/>
  <c r="K1710" i="1" s="1"/>
  <c r="G1711" i="1"/>
  <c r="K1711" i="1" s="1"/>
  <c r="G1712" i="1"/>
  <c r="K1712" i="1" s="1"/>
  <c r="G1713" i="1"/>
  <c r="K1713" i="1" s="1"/>
  <c r="G1714" i="1"/>
  <c r="K1714" i="1" s="1"/>
  <c r="G1715" i="1"/>
  <c r="K1715" i="1" s="1"/>
  <c r="G1716" i="1"/>
  <c r="K1716" i="1" s="1"/>
  <c r="G1717" i="1"/>
  <c r="G1718" i="1"/>
  <c r="G1719" i="1"/>
  <c r="G1720" i="1"/>
  <c r="G1721" i="1"/>
  <c r="G1722" i="1"/>
  <c r="K1722" i="1" s="1"/>
  <c r="G1723" i="1"/>
  <c r="K1723" i="1" s="1"/>
  <c r="G1724" i="1"/>
  <c r="K1724" i="1" s="1"/>
  <c r="G1725" i="1"/>
  <c r="G1726" i="1"/>
  <c r="K1726" i="1" s="1"/>
  <c r="G1727" i="1"/>
  <c r="K1727" i="1" s="1"/>
  <c r="G1728" i="1"/>
  <c r="K1728" i="1" s="1"/>
  <c r="G1729" i="1"/>
  <c r="K1729" i="1" s="1"/>
  <c r="G1730" i="1"/>
  <c r="K1730" i="1" s="1"/>
  <c r="G1731" i="1"/>
  <c r="G1732" i="1"/>
  <c r="K1732" i="1" s="1"/>
  <c r="G1733" i="1"/>
  <c r="G1734" i="1"/>
  <c r="G1735" i="1"/>
  <c r="G1736" i="1"/>
  <c r="G1737" i="1"/>
  <c r="G1738" i="1"/>
  <c r="K1738" i="1" s="1"/>
  <c r="G1739" i="1"/>
  <c r="K1739" i="1" s="1"/>
  <c r="G1740" i="1"/>
  <c r="K1740" i="1" s="1"/>
  <c r="G1741" i="1"/>
  <c r="K1741" i="1" s="1"/>
  <c r="G1742" i="1"/>
  <c r="K1742" i="1" s="1"/>
  <c r="G1743" i="1"/>
  <c r="K1743" i="1" s="1"/>
  <c r="G1744" i="1"/>
  <c r="K1744" i="1" s="1"/>
  <c r="G1745" i="1"/>
  <c r="K1745" i="1" s="1"/>
  <c r="G1746" i="1"/>
  <c r="K1746" i="1" s="1"/>
  <c r="G1747" i="1"/>
  <c r="K1747" i="1" s="1"/>
  <c r="G1748" i="1"/>
  <c r="K1748" i="1" s="1"/>
  <c r="G1749" i="1"/>
  <c r="G1750" i="1"/>
  <c r="G1751" i="1"/>
  <c r="G1752" i="1"/>
  <c r="G1753" i="1"/>
  <c r="G1754" i="1"/>
  <c r="G1755" i="1"/>
  <c r="K1755" i="1" s="1"/>
  <c r="G1756" i="1"/>
  <c r="K1756" i="1" s="1"/>
  <c r="G1757" i="1"/>
  <c r="K1757" i="1" s="1"/>
  <c r="G1758" i="1"/>
  <c r="K1758" i="1" s="1"/>
  <c r="G1759" i="1"/>
  <c r="K1759" i="1" s="1"/>
  <c r="G1760" i="1"/>
  <c r="K1760" i="1" s="1"/>
  <c r="G1761" i="1"/>
  <c r="K1761" i="1" s="1"/>
  <c r="G1762" i="1"/>
  <c r="K1762" i="1" s="1"/>
  <c r="G1763" i="1"/>
  <c r="K1763" i="1" s="1"/>
  <c r="G1764" i="1"/>
  <c r="K1764" i="1" s="1"/>
  <c r="G1765" i="1"/>
  <c r="G1766" i="1"/>
  <c r="G1767" i="1"/>
  <c r="G1768" i="1"/>
  <c r="G1769" i="1"/>
  <c r="G1770" i="1"/>
  <c r="K1770" i="1" s="1"/>
  <c r="G1771" i="1"/>
  <c r="K1771" i="1" s="1"/>
  <c r="G1772" i="1"/>
  <c r="G1773" i="1"/>
  <c r="K1773" i="1" s="1"/>
  <c r="G1774" i="1"/>
  <c r="K1774" i="1" s="1"/>
  <c r="G1775" i="1"/>
  <c r="K1775" i="1" s="1"/>
  <c r="G1776" i="1"/>
  <c r="K1776" i="1" s="1"/>
  <c r="G1777" i="1"/>
  <c r="K1777" i="1" s="1"/>
  <c r="G1778" i="1"/>
  <c r="K1778" i="1" s="1"/>
  <c r="G1779" i="1"/>
  <c r="K1779" i="1" s="1"/>
  <c r="G1780" i="1"/>
  <c r="K1780" i="1" s="1"/>
  <c r="G1781" i="1"/>
  <c r="G1782" i="1"/>
  <c r="G1783" i="1"/>
  <c r="G1784" i="1"/>
  <c r="G1785" i="1"/>
  <c r="G1786" i="1"/>
  <c r="K1786" i="1" s="1"/>
  <c r="G1787" i="1"/>
  <c r="K1787" i="1" s="1"/>
  <c r="G1788" i="1"/>
  <c r="K1788" i="1" s="1"/>
  <c r="G1789" i="1"/>
  <c r="K1789" i="1" s="1"/>
  <c r="G1790" i="1"/>
  <c r="K1790" i="1" s="1"/>
  <c r="G1791" i="1"/>
  <c r="K1791" i="1" s="1"/>
  <c r="G1792" i="1"/>
  <c r="K1792" i="1" s="1"/>
  <c r="G1793" i="1"/>
  <c r="K1793" i="1" s="1"/>
  <c r="G1794" i="1"/>
  <c r="K1794" i="1" s="1"/>
  <c r="G1795" i="1"/>
  <c r="K1795" i="1" s="1"/>
  <c r="G1796" i="1"/>
  <c r="K1796" i="1" s="1"/>
  <c r="G1797" i="1"/>
  <c r="G1798" i="1"/>
  <c r="G1799" i="1"/>
  <c r="G1800" i="1"/>
  <c r="G1801" i="1"/>
  <c r="G1802" i="1"/>
  <c r="K1802" i="1" s="1"/>
  <c r="G1803" i="1"/>
  <c r="K1803" i="1" s="1"/>
  <c r="G1804" i="1"/>
  <c r="K1804" i="1" s="1"/>
  <c r="G1805" i="1"/>
  <c r="K1805" i="1" s="1"/>
  <c r="G1806" i="1"/>
  <c r="K1806" i="1" s="1"/>
  <c r="G1807" i="1"/>
  <c r="K1807" i="1" s="1"/>
  <c r="G1808" i="1"/>
  <c r="K1808" i="1" s="1"/>
  <c r="G8" i="1"/>
  <c r="K8" i="1" s="1"/>
  <c r="J8" i="1"/>
  <c r="I14" i="1"/>
  <c r="I15" i="1"/>
  <c r="L15" i="1" s="1"/>
  <c r="I44" i="1"/>
  <c r="I62" i="1"/>
  <c r="I63" i="1"/>
  <c r="I68" i="1"/>
  <c r="I70" i="1"/>
  <c r="I83" i="1"/>
  <c r="I86" i="1"/>
  <c r="L86" i="1" s="1"/>
  <c r="I87" i="1"/>
  <c r="I92" i="1"/>
  <c r="I115" i="1"/>
  <c r="I116" i="1"/>
  <c r="I118" i="1"/>
  <c r="L118" i="1" s="1"/>
  <c r="I119" i="1"/>
  <c r="I124" i="1"/>
  <c r="I131" i="1"/>
  <c r="I132" i="1"/>
  <c r="I140" i="1"/>
  <c r="I142" i="1"/>
  <c r="I166" i="1"/>
  <c r="I174" i="1"/>
  <c r="I180" i="1"/>
  <c r="I181" i="1"/>
  <c r="I188" i="1"/>
  <c r="I190" i="1"/>
  <c r="I191" i="1"/>
  <c r="I196" i="1"/>
  <c r="I198" i="1"/>
  <c r="I205" i="1"/>
  <c r="I229" i="1"/>
  <c r="I238" i="1"/>
  <c r="I239" i="1"/>
  <c r="I247" i="1"/>
  <c r="I254" i="1"/>
  <c r="I255" i="1"/>
  <c r="I262" i="1"/>
  <c r="L262" i="1" s="1"/>
  <c r="I268" i="1"/>
  <c r="I270" i="1"/>
  <c r="I302" i="1"/>
  <c r="I303" i="1"/>
  <c r="I311" i="1"/>
  <c r="I316" i="1"/>
  <c r="I319" i="1"/>
  <c r="I323" i="1"/>
  <c r="I326" i="1"/>
  <c r="I327" i="1"/>
  <c r="I350" i="1"/>
  <c r="I362" i="1"/>
  <c r="L362" i="1" s="1"/>
  <c r="I364" i="1"/>
  <c r="I365" i="1"/>
  <c r="I366" i="1"/>
  <c r="I372" i="1"/>
  <c r="I374" i="1"/>
  <c r="I380" i="1"/>
  <c r="I387" i="1"/>
  <c r="I388" i="1"/>
  <c r="I414" i="1"/>
  <c r="I415" i="1"/>
  <c r="I422" i="1"/>
  <c r="I429" i="1"/>
  <c r="I430" i="1"/>
  <c r="I437" i="1"/>
  <c r="I438" i="1"/>
  <c r="I439" i="1"/>
  <c r="I470" i="1"/>
  <c r="I478" i="1"/>
  <c r="I502" i="1"/>
  <c r="I503" i="1"/>
  <c r="I510" i="1"/>
  <c r="I511" i="1"/>
  <c r="I542" i="1"/>
  <c r="I547" i="1"/>
  <c r="I550" i="1"/>
  <c r="I551" i="1"/>
  <c r="I558" i="1"/>
  <c r="I559" i="1"/>
  <c r="I563" i="1"/>
  <c r="I598" i="1"/>
  <c r="I608" i="1"/>
  <c r="I614" i="1"/>
  <c r="I622" i="1"/>
  <c r="I627" i="1"/>
  <c r="I646" i="1"/>
  <c r="I659" i="1"/>
  <c r="I661" i="1"/>
  <c r="I670" i="1"/>
  <c r="I677" i="1"/>
  <c r="I686" i="1"/>
  <c r="I710" i="1"/>
  <c r="I711" i="1"/>
  <c r="I719" i="1"/>
  <c r="I725" i="1"/>
  <c r="I726" i="1"/>
  <c r="I734" i="1"/>
  <c r="I735" i="1"/>
  <c r="I783" i="1"/>
  <c r="I790" i="1"/>
  <c r="I798" i="1"/>
  <c r="I807" i="1"/>
  <c r="I815" i="1"/>
  <c r="L815" i="1" s="1"/>
  <c r="I870" i="1"/>
  <c r="I886" i="1"/>
  <c r="I911" i="1"/>
  <c r="I918" i="1"/>
  <c r="L918" i="1" s="1"/>
  <c r="I934" i="1"/>
  <c r="I983" i="1"/>
  <c r="I990" i="1"/>
  <c r="I991" i="1"/>
  <c r="I998" i="1"/>
  <c r="I999" i="1"/>
  <c r="I1006" i="1"/>
  <c r="I1014" i="1"/>
  <c r="L1014" i="1" s="1"/>
  <c r="I1054" i="1"/>
  <c r="I1069" i="1"/>
  <c r="I1070" i="1"/>
  <c r="I1071" i="1"/>
  <c r="I1094" i="1"/>
  <c r="L1094" i="1" s="1"/>
  <c r="I1102" i="1"/>
  <c r="I1135" i="1"/>
  <c r="I1159" i="1"/>
  <c r="I1165" i="1"/>
  <c r="I1174" i="1"/>
  <c r="I1175" i="1"/>
  <c r="I1181" i="1"/>
  <c r="I1182" i="1"/>
  <c r="L1182" i="1" s="1"/>
  <c r="I1183" i="1"/>
  <c r="L1183" i="1" s="1"/>
  <c r="I1253" i="1"/>
  <c r="I1294" i="1"/>
  <c r="I1295" i="1"/>
  <c r="I1299" i="1"/>
  <c r="L1299" i="1" s="1"/>
  <c r="I1302" i="1"/>
  <c r="I1327" i="1"/>
  <c r="I1334" i="1"/>
  <c r="I1367" i="1"/>
  <c r="I1375" i="1"/>
  <c r="I1382" i="1"/>
  <c r="I1383" i="1"/>
  <c r="I1422" i="1"/>
  <c r="I1471" i="1"/>
  <c r="L1471" i="1" s="1"/>
  <c r="I1478" i="1"/>
  <c r="L1478" i="1" s="1"/>
  <c r="I1495" i="1"/>
  <c r="I1518" i="1"/>
  <c r="I1534" i="1"/>
  <c r="I1535" i="1"/>
  <c r="I1542" i="1"/>
  <c r="I1598" i="1"/>
  <c r="I1603" i="1"/>
  <c r="I1623" i="1"/>
  <c r="L1623" i="1" s="1"/>
  <c r="I1654" i="1"/>
  <c r="I1655" i="1"/>
  <c r="I1678" i="1"/>
  <c r="I1683" i="1"/>
  <c r="I1734" i="1"/>
  <c r="L1734" i="1" s="1"/>
  <c r="I1735" i="1"/>
  <c r="I1742" i="1"/>
  <c r="I1751" i="1"/>
  <c r="I1758" i="1"/>
  <c r="I1759" i="1"/>
  <c r="L1759" i="1" s="1"/>
  <c r="I1807" i="1"/>
  <c r="L1807" i="1" s="1"/>
  <c r="F10" i="1"/>
  <c r="I10" i="1" s="1"/>
  <c r="H10" i="1"/>
  <c r="F11" i="1"/>
  <c r="I11" i="1" s="1"/>
  <c r="H11" i="1"/>
  <c r="F12" i="1"/>
  <c r="I12" i="1" s="1"/>
  <c r="H12" i="1"/>
  <c r="F13" i="1"/>
  <c r="I13" i="1" s="1"/>
  <c r="H13" i="1"/>
  <c r="F14" i="1"/>
  <c r="H14" i="1"/>
  <c r="F15" i="1"/>
  <c r="H15" i="1"/>
  <c r="F16" i="1"/>
  <c r="I16" i="1" s="1"/>
  <c r="H16" i="1"/>
  <c r="F17" i="1"/>
  <c r="I17" i="1" s="1"/>
  <c r="H17" i="1"/>
  <c r="F18" i="1"/>
  <c r="I18" i="1" s="1"/>
  <c r="H18" i="1"/>
  <c r="F19" i="1"/>
  <c r="I19" i="1" s="1"/>
  <c r="H19" i="1"/>
  <c r="F20" i="1"/>
  <c r="I20" i="1" s="1"/>
  <c r="H20" i="1"/>
  <c r="F21" i="1"/>
  <c r="I21" i="1" s="1"/>
  <c r="H21" i="1"/>
  <c r="F22" i="1"/>
  <c r="I22" i="1" s="1"/>
  <c r="H22" i="1"/>
  <c r="F23" i="1"/>
  <c r="I23" i="1" s="1"/>
  <c r="H23" i="1"/>
  <c r="F24" i="1"/>
  <c r="I24" i="1" s="1"/>
  <c r="H24" i="1"/>
  <c r="F25" i="1"/>
  <c r="I25" i="1" s="1"/>
  <c r="H25" i="1"/>
  <c r="F26" i="1"/>
  <c r="I26" i="1" s="1"/>
  <c r="H26" i="1"/>
  <c r="F27" i="1"/>
  <c r="I27" i="1" s="1"/>
  <c r="H27" i="1"/>
  <c r="F28" i="1"/>
  <c r="I28" i="1" s="1"/>
  <c r="H28" i="1"/>
  <c r="F29" i="1"/>
  <c r="I29" i="1" s="1"/>
  <c r="H29" i="1"/>
  <c r="F30" i="1"/>
  <c r="I30" i="1" s="1"/>
  <c r="H30" i="1"/>
  <c r="F31" i="1"/>
  <c r="I31" i="1" s="1"/>
  <c r="H31" i="1"/>
  <c r="F32" i="1"/>
  <c r="I32" i="1" s="1"/>
  <c r="H32" i="1"/>
  <c r="F33" i="1"/>
  <c r="I33" i="1" s="1"/>
  <c r="H33" i="1"/>
  <c r="F34" i="1"/>
  <c r="I34" i="1" s="1"/>
  <c r="H34" i="1"/>
  <c r="F35" i="1"/>
  <c r="I35" i="1" s="1"/>
  <c r="H35" i="1"/>
  <c r="F36" i="1"/>
  <c r="I36" i="1" s="1"/>
  <c r="H36" i="1"/>
  <c r="F37" i="1"/>
  <c r="I37" i="1" s="1"/>
  <c r="H37" i="1"/>
  <c r="F38" i="1"/>
  <c r="I38" i="1" s="1"/>
  <c r="H38" i="1"/>
  <c r="F39" i="1"/>
  <c r="I39" i="1" s="1"/>
  <c r="H39" i="1"/>
  <c r="F40" i="1"/>
  <c r="I40" i="1" s="1"/>
  <c r="H40" i="1"/>
  <c r="F41" i="1"/>
  <c r="I41" i="1" s="1"/>
  <c r="H41" i="1"/>
  <c r="F42" i="1"/>
  <c r="I42" i="1" s="1"/>
  <c r="H42" i="1"/>
  <c r="F43" i="1"/>
  <c r="I43" i="1" s="1"/>
  <c r="H43" i="1"/>
  <c r="F44" i="1"/>
  <c r="H44" i="1"/>
  <c r="F45" i="1"/>
  <c r="I45" i="1" s="1"/>
  <c r="H45" i="1"/>
  <c r="F46" i="1"/>
  <c r="I46" i="1" s="1"/>
  <c r="H46" i="1"/>
  <c r="F47" i="1"/>
  <c r="I47" i="1" s="1"/>
  <c r="H47" i="1"/>
  <c r="F48" i="1"/>
  <c r="I48" i="1" s="1"/>
  <c r="H48" i="1"/>
  <c r="F49" i="1"/>
  <c r="I49" i="1" s="1"/>
  <c r="H49" i="1"/>
  <c r="F50" i="1"/>
  <c r="I50" i="1" s="1"/>
  <c r="H50" i="1"/>
  <c r="F51" i="1"/>
  <c r="I51" i="1" s="1"/>
  <c r="H51" i="1"/>
  <c r="F52" i="1"/>
  <c r="I52" i="1" s="1"/>
  <c r="H52" i="1"/>
  <c r="F53" i="1"/>
  <c r="I53" i="1" s="1"/>
  <c r="H53" i="1"/>
  <c r="F54" i="1"/>
  <c r="I54" i="1" s="1"/>
  <c r="H54" i="1"/>
  <c r="F55" i="1"/>
  <c r="I55" i="1" s="1"/>
  <c r="H55" i="1"/>
  <c r="F56" i="1"/>
  <c r="I56" i="1" s="1"/>
  <c r="H56" i="1"/>
  <c r="F57" i="1"/>
  <c r="I57" i="1" s="1"/>
  <c r="H57" i="1"/>
  <c r="F58" i="1"/>
  <c r="I58" i="1" s="1"/>
  <c r="H58" i="1"/>
  <c r="F59" i="1"/>
  <c r="I59" i="1" s="1"/>
  <c r="H59" i="1"/>
  <c r="F60" i="1"/>
  <c r="I60" i="1" s="1"/>
  <c r="H60" i="1"/>
  <c r="F61" i="1"/>
  <c r="I61" i="1" s="1"/>
  <c r="H61" i="1"/>
  <c r="F62" i="1"/>
  <c r="H62" i="1"/>
  <c r="F63" i="1"/>
  <c r="H63" i="1"/>
  <c r="F64" i="1"/>
  <c r="I64" i="1" s="1"/>
  <c r="H64" i="1"/>
  <c r="F65" i="1"/>
  <c r="I65" i="1" s="1"/>
  <c r="H65" i="1"/>
  <c r="F66" i="1"/>
  <c r="I66" i="1" s="1"/>
  <c r="L66" i="1" s="1"/>
  <c r="H66" i="1"/>
  <c r="F67" i="1"/>
  <c r="I67" i="1" s="1"/>
  <c r="H67" i="1"/>
  <c r="F68" i="1"/>
  <c r="H68" i="1"/>
  <c r="F69" i="1"/>
  <c r="I69" i="1" s="1"/>
  <c r="H69" i="1"/>
  <c r="F70" i="1"/>
  <c r="H70" i="1"/>
  <c r="F71" i="1"/>
  <c r="I71" i="1" s="1"/>
  <c r="H71" i="1"/>
  <c r="F72" i="1"/>
  <c r="I72" i="1" s="1"/>
  <c r="H72" i="1"/>
  <c r="F73" i="1"/>
  <c r="I73" i="1" s="1"/>
  <c r="H73" i="1"/>
  <c r="F74" i="1"/>
  <c r="I74" i="1" s="1"/>
  <c r="H74" i="1"/>
  <c r="F75" i="1"/>
  <c r="I75" i="1" s="1"/>
  <c r="H75" i="1"/>
  <c r="F76" i="1"/>
  <c r="I76" i="1" s="1"/>
  <c r="H76" i="1"/>
  <c r="F77" i="1"/>
  <c r="I77" i="1" s="1"/>
  <c r="H77" i="1"/>
  <c r="F78" i="1"/>
  <c r="I78" i="1" s="1"/>
  <c r="H78" i="1"/>
  <c r="F79" i="1"/>
  <c r="I79" i="1" s="1"/>
  <c r="H79" i="1"/>
  <c r="F80" i="1"/>
  <c r="I80" i="1" s="1"/>
  <c r="H80" i="1"/>
  <c r="F81" i="1"/>
  <c r="I81" i="1" s="1"/>
  <c r="H81" i="1"/>
  <c r="F82" i="1"/>
  <c r="I82" i="1" s="1"/>
  <c r="L82" i="1" s="1"/>
  <c r="H82" i="1"/>
  <c r="F83" i="1"/>
  <c r="H83" i="1"/>
  <c r="F84" i="1"/>
  <c r="I84" i="1" s="1"/>
  <c r="H84" i="1"/>
  <c r="F85" i="1"/>
  <c r="I85" i="1" s="1"/>
  <c r="H85" i="1"/>
  <c r="F86" i="1"/>
  <c r="H86" i="1"/>
  <c r="F87" i="1"/>
  <c r="H87" i="1"/>
  <c r="F88" i="1"/>
  <c r="I88" i="1" s="1"/>
  <c r="H88" i="1"/>
  <c r="F89" i="1"/>
  <c r="I89" i="1" s="1"/>
  <c r="H89" i="1"/>
  <c r="F90" i="1"/>
  <c r="I90" i="1" s="1"/>
  <c r="H90" i="1"/>
  <c r="F91" i="1"/>
  <c r="I91" i="1" s="1"/>
  <c r="H91" i="1"/>
  <c r="F92" i="1"/>
  <c r="H92" i="1"/>
  <c r="F93" i="1"/>
  <c r="I93" i="1" s="1"/>
  <c r="H93" i="1"/>
  <c r="F94" i="1"/>
  <c r="I94" i="1" s="1"/>
  <c r="H94" i="1"/>
  <c r="F95" i="1"/>
  <c r="I95" i="1" s="1"/>
  <c r="H95" i="1"/>
  <c r="F96" i="1"/>
  <c r="I96" i="1" s="1"/>
  <c r="H96" i="1"/>
  <c r="F97" i="1"/>
  <c r="I97" i="1" s="1"/>
  <c r="H97" i="1"/>
  <c r="F98" i="1"/>
  <c r="I98" i="1" s="1"/>
  <c r="H98" i="1"/>
  <c r="F99" i="1"/>
  <c r="I99" i="1" s="1"/>
  <c r="H99" i="1"/>
  <c r="F100" i="1"/>
  <c r="I100" i="1" s="1"/>
  <c r="H100" i="1"/>
  <c r="F101" i="1"/>
  <c r="I101" i="1" s="1"/>
  <c r="H101" i="1"/>
  <c r="F102" i="1"/>
  <c r="I102" i="1" s="1"/>
  <c r="H102" i="1"/>
  <c r="F103" i="1"/>
  <c r="I103" i="1" s="1"/>
  <c r="H103" i="1"/>
  <c r="F104" i="1"/>
  <c r="I104" i="1" s="1"/>
  <c r="H104" i="1"/>
  <c r="F105" i="1"/>
  <c r="I105" i="1" s="1"/>
  <c r="H105" i="1"/>
  <c r="F106" i="1"/>
  <c r="I106" i="1" s="1"/>
  <c r="H106" i="1"/>
  <c r="F107" i="1"/>
  <c r="I107" i="1" s="1"/>
  <c r="H107" i="1"/>
  <c r="F108" i="1"/>
  <c r="I108" i="1" s="1"/>
  <c r="L108" i="1" s="1"/>
  <c r="M108" i="1" s="1"/>
  <c r="N108" i="1" s="1"/>
  <c r="H108" i="1"/>
  <c r="F109" i="1"/>
  <c r="I109" i="1" s="1"/>
  <c r="H109" i="1"/>
  <c r="F110" i="1"/>
  <c r="I110" i="1" s="1"/>
  <c r="H110" i="1"/>
  <c r="F111" i="1"/>
  <c r="I111" i="1" s="1"/>
  <c r="H111" i="1"/>
  <c r="F112" i="1"/>
  <c r="I112" i="1" s="1"/>
  <c r="H112" i="1"/>
  <c r="F113" i="1"/>
  <c r="I113" i="1" s="1"/>
  <c r="H113" i="1"/>
  <c r="F114" i="1"/>
  <c r="I114" i="1" s="1"/>
  <c r="H114" i="1"/>
  <c r="F115" i="1"/>
  <c r="H115" i="1"/>
  <c r="F116" i="1"/>
  <c r="H116" i="1"/>
  <c r="F117" i="1"/>
  <c r="I117" i="1" s="1"/>
  <c r="H117" i="1"/>
  <c r="F118" i="1"/>
  <c r="H118" i="1"/>
  <c r="F119" i="1"/>
  <c r="H119" i="1"/>
  <c r="F120" i="1"/>
  <c r="I120" i="1" s="1"/>
  <c r="H120" i="1"/>
  <c r="F121" i="1"/>
  <c r="I121" i="1" s="1"/>
  <c r="H121" i="1"/>
  <c r="F122" i="1"/>
  <c r="I122" i="1" s="1"/>
  <c r="H122" i="1"/>
  <c r="F123" i="1"/>
  <c r="I123" i="1" s="1"/>
  <c r="H123" i="1"/>
  <c r="F124" i="1"/>
  <c r="H124" i="1"/>
  <c r="F125" i="1"/>
  <c r="I125" i="1" s="1"/>
  <c r="H125" i="1"/>
  <c r="F126" i="1"/>
  <c r="I126" i="1" s="1"/>
  <c r="H126" i="1"/>
  <c r="F127" i="1"/>
  <c r="I127" i="1" s="1"/>
  <c r="H127" i="1"/>
  <c r="F128" i="1"/>
  <c r="I128" i="1" s="1"/>
  <c r="H128" i="1"/>
  <c r="F129" i="1"/>
  <c r="I129" i="1" s="1"/>
  <c r="H129" i="1"/>
  <c r="F130" i="1"/>
  <c r="I130" i="1" s="1"/>
  <c r="H130" i="1"/>
  <c r="F131" i="1"/>
  <c r="H131" i="1"/>
  <c r="F132" i="1"/>
  <c r="H132" i="1"/>
  <c r="F133" i="1"/>
  <c r="I133" i="1" s="1"/>
  <c r="H133" i="1"/>
  <c r="F134" i="1"/>
  <c r="I134" i="1" s="1"/>
  <c r="H134" i="1"/>
  <c r="F135" i="1"/>
  <c r="I135" i="1" s="1"/>
  <c r="H135" i="1"/>
  <c r="F136" i="1"/>
  <c r="I136" i="1" s="1"/>
  <c r="H136" i="1"/>
  <c r="F137" i="1"/>
  <c r="I137" i="1" s="1"/>
  <c r="H137" i="1"/>
  <c r="F138" i="1"/>
  <c r="I138" i="1" s="1"/>
  <c r="H138" i="1"/>
  <c r="F139" i="1"/>
  <c r="I139" i="1" s="1"/>
  <c r="H139" i="1"/>
  <c r="F140" i="1"/>
  <c r="H140" i="1"/>
  <c r="F141" i="1"/>
  <c r="I141" i="1" s="1"/>
  <c r="H141" i="1"/>
  <c r="F142" i="1"/>
  <c r="H142" i="1"/>
  <c r="F143" i="1"/>
  <c r="I143" i="1" s="1"/>
  <c r="H143" i="1"/>
  <c r="F144" i="1"/>
  <c r="I144" i="1" s="1"/>
  <c r="H144" i="1"/>
  <c r="F145" i="1"/>
  <c r="I145" i="1" s="1"/>
  <c r="H145" i="1"/>
  <c r="F146" i="1"/>
  <c r="I146" i="1" s="1"/>
  <c r="H146" i="1"/>
  <c r="F147" i="1"/>
  <c r="I147" i="1" s="1"/>
  <c r="H147" i="1"/>
  <c r="F148" i="1"/>
  <c r="I148" i="1" s="1"/>
  <c r="H148" i="1"/>
  <c r="F149" i="1"/>
  <c r="I149" i="1" s="1"/>
  <c r="H149" i="1"/>
  <c r="F150" i="1"/>
  <c r="I150" i="1" s="1"/>
  <c r="H150" i="1"/>
  <c r="F151" i="1"/>
  <c r="I151" i="1" s="1"/>
  <c r="H151" i="1"/>
  <c r="F152" i="1"/>
  <c r="I152" i="1" s="1"/>
  <c r="H152" i="1"/>
  <c r="F153" i="1"/>
  <c r="I153" i="1" s="1"/>
  <c r="H153" i="1"/>
  <c r="F154" i="1"/>
  <c r="I154" i="1" s="1"/>
  <c r="H154" i="1"/>
  <c r="F155" i="1"/>
  <c r="I155" i="1" s="1"/>
  <c r="H155" i="1"/>
  <c r="F156" i="1"/>
  <c r="I156" i="1" s="1"/>
  <c r="H156" i="1"/>
  <c r="F157" i="1"/>
  <c r="I157" i="1" s="1"/>
  <c r="H157" i="1"/>
  <c r="F158" i="1"/>
  <c r="I158" i="1" s="1"/>
  <c r="H158" i="1"/>
  <c r="F159" i="1"/>
  <c r="I159" i="1" s="1"/>
  <c r="H159" i="1"/>
  <c r="F160" i="1"/>
  <c r="I160" i="1" s="1"/>
  <c r="H160" i="1"/>
  <c r="F161" i="1"/>
  <c r="I161" i="1" s="1"/>
  <c r="H161" i="1"/>
  <c r="F162" i="1"/>
  <c r="I162" i="1" s="1"/>
  <c r="H162" i="1"/>
  <c r="F163" i="1"/>
  <c r="I163" i="1" s="1"/>
  <c r="H163" i="1"/>
  <c r="F164" i="1"/>
  <c r="I164" i="1" s="1"/>
  <c r="H164" i="1"/>
  <c r="F165" i="1"/>
  <c r="I165" i="1" s="1"/>
  <c r="H165" i="1"/>
  <c r="F166" i="1"/>
  <c r="H166" i="1"/>
  <c r="F167" i="1"/>
  <c r="I167" i="1" s="1"/>
  <c r="H167" i="1"/>
  <c r="F168" i="1"/>
  <c r="I168" i="1" s="1"/>
  <c r="H168" i="1"/>
  <c r="F169" i="1"/>
  <c r="I169" i="1" s="1"/>
  <c r="H169" i="1"/>
  <c r="F170" i="1"/>
  <c r="I170" i="1" s="1"/>
  <c r="H170" i="1"/>
  <c r="F171" i="1"/>
  <c r="I171" i="1" s="1"/>
  <c r="H171" i="1"/>
  <c r="F172" i="1"/>
  <c r="I172" i="1" s="1"/>
  <c r="H172" i="1"/>
  <c r="F173" i="1"/>
  <c r="I173" i="1" s="1"/>
  <c r="H173" i="1"/>
  <c r="F174" i="1"/>
  <c r="H174" i="1"/>
  <c r="F175" i="1"/>
  <c r="I175" i="1" s="1"/>
  <c r="H175" i="1"/>
  <c r="F176" i="1"/>
  <c r="I176" i="1" s="1"/>
  <c r="H176" i="1"/>
  <c r="F177" i="1"/>
  <c r="I177" i="1" s="1"/>
  <c r="H177" i="1"/>
  <c r="F178" i="1"/>
  <c r="I178" i="1" s="1"/>
  <c r="H178" i="1"/>
  <c r="F179" i="1"/>
  <c r="I179" i="1" s="1"/>
  <c r="H179" i="1"/>
  <c r="F180" i="1"/>
  <c r="H180" i="1"/>
  <c r="F181" i="1"/>
  <c r="H181" i="1"/>
  <c r="F182" i="1"/>
  <c r="I182" i="1" s="1"/>
  <c r="H182" i="1"/>
  <c r="F183" i="1"/>
  <c r="I183" i="1" s="1"/>
  <c r="H183" i="1"/>
  <c r="F184" i="1"/>
  <c r="I184" i="1" s="1"/>
  <c r="H184" i="1"/>
  <c r="F185" i="1"/>
  <c r="I185" i="1" s="1"/>
  <c r="H185" i="1"/>
  <c r="F186" i="1"/>
  <c r="I186" i="1" s="1"/>
  <c r="H186" i="1"/>
  <c r="F187" i="1"/>
  <c r="I187" i="1" s="1"/>
  <c r="H187" i="1"/>
  <c r="F188" i="1"/>
  <c r="H188" i="1"/>
  <c r="F189" i="1"/>
  <c r="I189" i="1" s="1"/>
  <c r="H189" i="1"/>
  <c r="F190" i="1"/>
  <c r="H190" i="1"/>
  <c r="F191" i="1"/>
  <c r="H191" i="1"/>
  <c r="F192" i="1"/>
  <c r="I192" i="1" s="1"/>
  <c r="H192" i="1"/>
  <c r="F193" i="1"/>
  <c r="I193" i="1" s="1"/>
  <c r="H193" i="1"/>
  <c r="F194" i="1"/>
  <c r="I194" i="1" s="1"/>
  <c r="H194" i="1"/>
  <c r="F195" i="1"/>
  <c r="I195" i="1" s="1"/>
  <c r="H195" i="1"/>
  <c r="F196" i="1"/>
  <c r="H196" i="1"/>
  <c r="F197" i="1"/>
  <c r="I197" i="1" s="1"/>
  <c r="H197" i="1"/>
  <c r="F198" i="1"/>
  <c r="H198" i="1"/>
  <c r="F199" i="1"/>
  <c r="I199" i="1" s="1"/>
  <c r="H199" i="1"/>
  <c r="F200" i="1"/>
  <c r="I200" i="1" s="1"/>
  <c r="H200" i="1"/>
  <c r="F201" i="1"/>
  <c r="I201" i="1" s="1"/>
  <c r="H201" i="1"/>
  <c r="F202" i="1"/>
  <c r="I202" i="1" s="1"/>
  <c r="H202" i="1"/>
  <c r="F203" i="1"/>
  <c r="I203" i="1" s="1"/>
  <c r="H203" i="1"/>
  <c r="F204" i="1"/>
  <c r="I204" i="1" s="1"/>
  <c r="H204" i="1"/>
  <c r="F205" i="1"/>
  <c r="H205" i="1"/>
  <c r="F206" i="1"/>
  <c r="I206" i="1" s="1"/>
  <c r="L206" i="1" s="1"/>
  <c r="H206" i="1"/>
  <c r="F207" i="1"/>
  <c r="I207" i="1" s="1"/>
  <c r="H207" i="1"/>
  <c r="F208" i="1"/>
  <c r="I208" i="1" s="1"/>
  <c r="H208" i="1"/>
  <c r="F209" i="1"/>
  <c r="I209" i="1" s="1"/>
  <c r="H209" i="1"/>
  <c r="F210" i="1"/>
  <c r="I210" i="1" s="1"/>
  <c r="H210" i="1"/>
  <c r="F211" i="1"/>
  <c r="I211" i="1" s="1"/>
  <c r="H211" i="1"/>
  <c r="F212" i="1"/>
  <c r="I212" i="1" s="1"/>
  <c r="H212" i="1"/>
  <c r="F213" i="1"/>
  <c r="I213" i="1" s="1"/>
  <c r="H213" i="1"/>
  <c r="F214" i="1"/>
  <c r="I214" i="1" s="1"/>
  <c r="H214" i="1"/>
  <c r="F215" i="1"/>
  <c r="I215" i="1" s="1"/>
  <c r="H215" i="1"/>
  <c r="F216" i="1"/>
  <c r="I216" i="1" s="1"/>
  <c r="H216" i="1"/>
  <c r="F217" i="1"/>
  <c r="I217" i="1" s="1"/>
  <c r="H217" i="1"/>
  <c r="F218" i="1"/>
  <c r="I218" i="1" s="1"/>
  <c r="H218" i="1"/>
  <c r="F219" i="1"/>
  <c r="I219" i="1" s="1"/>
  <c r="H219" i="1"/>
  <c r="F220" i="1"/>
  <c r="I220" i="1" s="1"/>
  <c r="H220" i="1"/>
  <c r="F221" i="1"/>
  <c r="I221" i="1" s="1"/>
  <c r="H221" i="1"/>
  <c r="F222" i="1"/>
  <c r="I222" i="1" s="1"/>
  <c r="H222" i="1"/>
  <c r="F223" i="1"/>
  <c r="I223" i="1" s="1"/>
  <c r="H223" i="1"/>
  <c r="F224" i="1"/>
  <c r="I224" i="1" s="1"/>
  <c r="H224" i="1"/>
  <c r="F225" i="1"/>
  <c r="I225" i="1" s="1"/>
  <c r="H225" i="1"/>
  <c r="F226" i="1"/>
  <c r="I226" i="1" s="1"/>
  <c r="H226" i="1"/>
  <c r="F227" i="1"/>
  <c r="I227" i="1" s="1"/>
  <c r="H227" i="1"/>
  <c r="F228" i="1"/>
  <c r="I228" i="1" s="1"/>
  <c r="H228" i="1"/>
  <c r="F229" i="1"/>
  <c r="H229" i="1"/>
  <c r="F230" i="1"/>
  <c r="I230" i="1" s="1"/>
  <c r="L230" i="1" s="1"/>
  <c r="H230" i="1"/>
  <c r="F231" i="1"/>
  <c r="I231" i="1" s="1"/>
  <c r="H231" i="1"/>
  <c r="F232" i="1"/>
  <c r="I232" i="1" s="1"/>
  <c r="H232" i="1"/>
  <c r="F233" i="1"/>
  <c r="I233" i="1" s="1"/>
  <c r="H233" i="1"/>
  <c r="F234" i="1"/>
  <c r="I234" i="1" s="1"/>
  <c r="H234" i="1"/>
  <c r="F235" i="1"/>
  <c r="I235" i="1" s="1"/>
  <c r="H235" i="1"/>
  <c r="F236" i="1"/>
  <c r="I236" i="1" s="1"/>
  <c r="H236" i="1"/>
  <c r="F237" i="1"/>
  <c r="I237" i="1" s="1"/>
  <c r="H237" i="1"/>
  <c r="F238" i="1"/>
  <c r="H238" i="1"/>
  <c r="F239" i="1"/>
  <c r="H239" i="1"/>
  <c r="F240" i="1"/>
  <c r="I240" i="1" s="1"/>
  <c r="H240" i="1"/>
  <c r="F241" i="1"/>
  <c r="I241" i="1" s="1"/>
  <c r="H241" i="1"/>
  <c r="F242" i="1"/>
  <c r="I242" i="1" s="1"/>
  <c r="H242" i="1"/>
  <c r="F243" i="1"/>
  <c r="I243" i="1" s="1"/>
  <c r="H243" i="1"/>
  <c r="F244" i="1"/>
  <c r="I244" i="1" s="1"/>
  <c r="H244" i="1"/>
  <c r="F245" i="1"/>
  <c r="I245" i="1" s="1"/>
  <c r="H245" i="1"/>
  <c r="F246" i="1"/>
  <c r="I246" i="1" s="1"/>
  <c r="H246" i="1"/>
  <c r="F247" i="1"/>
  <c r="H247" i="1"/>
  <c r="F248" i="1"/>
  <c r="I248" i="1" s="1"/>
  <c r="H248" i="1"/>
  <c r="F249" i="1"/>
  <c r="I249" i="1" s="1"/>
  <c r="H249" i="1"/>
  <c r="F250" i="1"/>
  <c r="I250" i="1" s="1"/>
  <c r="H250" i="1"/>
  <c r="F251" i="1"/>
  <c r="I251" i="1" s="1"/>
  <c r="H251" i="1"/>
  <c r="F252" i="1"/>
  <c r="I252" i="1" s="1"/>
  <c r="H252" i="1"/>
  <c r="F253" i="1"/>
  <c r="I253" i="1" s="1"/>
  <c r="H253" i="1"/>
  <c r="F254" i="1"/>
  <c r="H254" i="1"/>
  <c r="F255" i="1"/>
  <c r="H255" i="1"/>
  <c r="F256" i="1"/>
  <c r="I256" i="1" s="1"/>
  <c r="H256" i="1"/>
  <c r="F257" i="1"/>
  <c r="I257" i="1" s="1"/>
  <c r="H257" i="1"/>
  <c r="F258" i="1"/>
  <c r="I258" i="1" s="1"/>
  <c r="H258" i="1"/>
  <c r="F259" i="1"/>
  <c r="I259" i="1" s="1"/>
  <c r="H259" i="1"/>
  <c r="F260" i="1"/>
  <c r="I260" i="1" s="1"/>
  <c r="H260" i="1"/>
  <c r="F261" i="1"/>
  <c r="I261" i="1" s="1"/>
  <c r="H261" i="1"/>
  <c r="F262" i="1"/>
  <c r="H262" i="1"/>
  <c r="F263" i="1"/>
  <c r="I263" i="1" s="1"/>
  <c r="H263" i="1"/>
  <c r="F264" i="1"/>
  <c r="I264" i="1" s="1"/>
  <c r="H264" i="1"/>
  <c r="F265" i="1"/>
  <c r="I265" i="1" s="1"/>
  <c r="H265" i="1"/>
  <c r="F266" i="1"/>
  <c r="I266" i="1" s="1"/>
  <c r="H266" i="1"/>
  <c r="F267" i="1"/>
  <c r="I267" i="1" s="1"/>
  <c r="H267" i="1"/>
  <c r="F268" i="1"/>
  <c r="H268" i="1"/>
  <c r="F269" i="1"/>
  <c r="I269" i="1" s="1"/>
  <c r="H269" i="1"/>
  <c r="F270" i="1"/>
  <c r="H270" i="1"/>
  <c r="F271" i="1"/>
  <c r="I271" i="1" s="1"/>
  <c r="H271" i="1"/>
  <c r="F272" i="1"/>
  <c r="I272" i="1" s="1"/>
  <c r="H272" i="1"/>
  <c r="F273" i="1"/>
  <c r="I273" i="1" s="1"/>
  <c r="H273" i="1"/>
  <c r="F274" i="1"/>
  <c r="I274" i="1" s="1"/>
  <c r="H274" i="1"/>
  <c r="F275" i="1"/>
  <c r="I275" i="1" s="1"/>
  <c r="H275" i="1"/>
  <c r="F276" i="1"/>
  <c r="I276" i="1" s="1"/>
  <c r="H276" i="1"/>
  <c r="F277" i="1"/>
  <c r="I277" i="1" s="1"/>
  <c r="H277" i="1"/>
  <c r="F278" i="1"/>
  <c r="I278" i="1" s="1"/>
  <c r="H278" i="1"/>
  <c r="F279" i="1"/>
  <c r="I279" i="1" s="1"/>
  <c r="H279" i="1"/>
  <c r="F280" i="1"/>
  <c r="I280" i="1" s="1"/>
  <c r="H280" i="1"/>
  <c r="F281" i="1"/>
  <c r="I281" i="1" s="1"/>
  <c r="H281" i="1"/>
  <c r="F282" i="1"/>
  <c r="I282" i="1" s="1"/>
  <c r="H282" i="1"/>
  <c r="F283" i="1"/>
  <c r="I283" i="1" s="1"/>
  <c r="H283" i="1"/>
  <c r="F284" i="1"/>
  <c r="I284" i="1" s="1"/>
  <c r="H284" i="1"/>
  <c r="F285" i="1"/>
  <c r="I285" i="1" s="1"/>
  <c r="H285" i="1"/>
  <c r="F286" i="1"/>
  <c r="I286" i="1" s="1"/>
  <c r="H286" i="1"/>
  <c r="F287" i="1"/>
  <c r="I287" i="1" s="1"/>
  <c r="H287" i="1"/>
  <c r="F288" i="1"/>
  <c r="I288" i="1" s="1"/>
  <c r="H288" i="1"/>
  <c r="F289" i="1"/>
  <c r="I289" i="1" s="1"/>
  <c r="H289" i="1"/>
  <c r="F290" i="1"/>
  <c r="I290" i="1" s="1"/>
  <c r="H290" i="1"/>
  <c r="F291" i="1"/>
  <c r="I291" i="1" s="1"/>
  <c r="H291" i="1"/>
  <c r="F292" i="1"/>
  <c r="I292" i="1" s="1"/>
  <c r="H292" i="1"/>
  <c r="F293" i="1"/>
  <c r="I293" i="1" s="1"/>
  <c r="H293" i="1"/>
  <c r="F294" i="1"/>
  <c r="I294" i="1" s="1"/>
  <c r="H294" i="1"/>
  <c r="F295" i="1"/>
  <c r="I295" i="1" s="1"/>
  <c r="H295" i="1"/>
  <c r="F296" i="1"/>
  <c r="I296" i="1" s="1"/>
  <c r="H296" i="1"/>
  <c r="F297" i="1"/>
  <c r="I297" i="1" s="1"/>
  <c r="H297" i="1"/>
  <c r="F298" i="1"/>
  <c r="I298" i="1" s="1"/>
  <c r="H298" i="1"/>
  <c r="F299" i="1"/>
  <c r="I299" i="1" s="1"/>
  <c r="H299" i="1"/>
  <c r="F300" i="1"/>
  <c r="I300" i="1" s="1"/>
  <c r="H300" i="1"/>
  <c r="F301" i="1"/>
  <c r="I301" i="1" s="1"/>
  <c r="H301" i="1"/>
  <c r="F302" i="1"/>
  <c r="H302" i="1"/>
  <c r="F303" i="1"/>
  <c r="H303" i="1"/>
  <c r="F304" i="1"/>
  <c r="I304" i="1" s="1"/>
  <c r="H304" i="1"/>
  <c r="F305" i="1"/>
  <c r="I305" i="1" s="1"/>
  <c r="H305" i="1"/>
  <c r="F306" i="1"/>
  <c r="I306" i="1" s="1"/>
  <c r="H306" i="1"/>
  <c r="F307" i="1"/>
  <c r="I307" i="1" s="1"/>
  <c r="H307" i="1"/>
  <c r="F308" i="1"/>
  <c r="I308" i="1" s="1"/>
  <c r="H308" i="1"/>
  <c r="F309" i="1"/>
  <c r="I309" i="1" s="1"/>
  <c r="H309" i="1"/>
  <c r="F310" i="1"/>
  <c r="I310" i="1" s="1"/>
  <c r="H310" i="1"/>
  <c r="F311" i="1"/>
  <c r="H311" i="1"/>
  <c r="F312" i="1"/>
  <c r="I312" i="1" s="1"/>
  <c r="H312" i="1"/>
  <c r="F313" i="1"/>
  <c r="I313" i="1" s="1"/>
  <c r="H313" i="1"/>
  <c r="F314" i="1"/>
  <c r="I314" i="1" s="1"/>
  <c r="H314" i="1"/>
  <c r="F315" i="1"/>
  <c r="I315" i="1" s="1"/>
  <c r="H315" i="1"/>
  <c r="F316" i="1"/>
  <c r="H316" i="1"/>
  <c r="F317" i="1"/>
  <c r="I317" i="1" s="1"/>
  <c r="H317" i="1"/>
  <c r="F318" i="1"/>
  <c r="I318" i="1" s="1"/>
  <c r="H318" i="1"/>
  <c r="F319" i="1"/>
  <c r="H319" i="1"/>
  <c r="F320" i="1"/>
  <c r="I320" i="1" s="1"/>
  <c r="H320" i="1"/>
  <c r="F321" i="1"/>
  <c r="I321" i="1" s="1"/>
  <c r="H321" i="1"/>
  <c r="F322" i="1"/>
  <c r="I322" i="1" s="1"/>
  <c r="H322" i="1"/>
  <c r="F323" i="1"/>
  <c r="H323" i="1"/>
  <c r="F324" i="1"/>
  <c r="I324" i="1" s="1"/>
  <c r="H324" i="1"/>
  <c r="F325" i="1"/>
  <c r="I325" i="1" s="1"/>
  <c r="H325" i="1"/>
  <c r="F326" i="1"/>
  <c r="H326" i="1"/>
  <c r="F327" i="1"/>
  <c r="H327" i="1"/>
  <c r="F328" i="1"/>
  <c r="I328" i="1" s="1"/>
  <c r="H328" i="1"/>
  <c r="F329" i="1"/>
  <c r="I329" i="1" s="1"/>
  <c r="H329" i="1"/>
  <c r="F330" i="1"/>
  <c r="I330" i="1" s="1"/>
  <c r="H330" i="1"/>
  <c r="F331" i="1"/>
  <c r="I331" i="1" s="1"/>
  <c r="H331" i="1"/>
  <c r="F332" i="1"/>
  <c r="I332" i="1" s="1"/>
  <c r="H332" i="1"/>
  <c r="F333" i="1"/>
  <c r="I333" i="1" s="1"/>
  <c r="H333" i="1"/>
  <c r="F334" i="1"/>
  <c r="I334" i="1" s="1"/>
  <c r="H334" i="1"/>
  <c r="F335" i="1"/>
  <c r="I335" i="1" s="1"/>
  <c r="H335" i="1"/>
  <c r="F336" i="1"/>
  <c r="I336" i="1" s="1"/>
  <c r="H336" i="1"/>
  <c r="F337" i="1"/>
  <c r="I337" i="1" s="1"/>
  <c r="H337" i="1"/>
  <c r="F338" i="1"/>
  <c r="I338" i="1" s="1"/>
  <c r="H338" i="1"/>
  <c r="F339" i="1"/>
  <c r="I339" i="1" s="1"/>
  <c r="H339" i="1"/>
  <c r="F340" i="1"/>
  <c r="I340" i="1" s="1"/>
  <c r="H340" i="1"/>
  <c r="F341" i="1"/>
  <c r="I341" i="1" s="1"/>
  <c r="H341" i="1"/>
  <c r="F342" i="1"/>
  <c r="I342" i="1" s="1"/>
  <c r="H342" i="1"/>
  <c r="F343" i="1"/>
  <c r="I343" i="1" s="1"/>
  <c r="H343" i="1"/>
  <c r="F344" i="1"/>
  <c r="I344" i="1" s="1"/>
  <c r="H344" i="1"/>
  <c r="F345" i="1"/>
  <c r="I345" i="1" s="1"/>
  <c r="H345" i="1"/>
  <c r="F346" i="1"/>
  <c r="I346" i="1" s="1"/>
  <c r="H346" i="1"/>
  <c r="F347" i="1"/>
  <c r="I347" i="1" s="1"/>
  <c r="H347" i="1"/>
  <c r="F348" i="1"/>
  <c r="I348" i="1" s="1"/>
  <c r="L348" i="1" s="1"/>
  <c r="M348" i="1" s="1"/>
  <c r="N348" i="1" s="1"/>
  <c r="H348" i="1"/>
  <c r="F349" i="1"/>
  <c r="I349" i="1" s="1"/>
  <c r="H349" i="1"/>
  <c r="F350" i="1"/>
  <c r="H350" i="1"/>
  <c r="F351" i="1"/>
  <c r="I351" i="1" s="1"/>
  <c r="H351" i="1"/>
  <c r="F352" i="1"/>
  <c r="I352" i="1" s="1"/>
  <c r="H352" i="1"/>
  <c r="F353" i="1"/>
  <c r="I353" i="1" s="1"/>
  <c r="H353" i="1"/>
  <c r="F354" i="1"/>
  <c r="I354" i="1" s="1"/>
  <c r="H354" i="1"/>
  <c r="F355" i="1"/>
  <c r="I355" i="1" s="1"/>
  <c r="H355" i="1"/>
  <c r="F356" i="1"/>
  <c r="I356" i="1" s="1"/>
  <c r="H356" i="1"/>
  <c r="F357" i="1"/>
  <c r="I357" i="1" s="1"/>
  <c r="H357" i="1"/>
  <c r="F358" i="1"/>
  <c r="I358" i="1" s="1"/>
  <c r="H358" i="1"/>
  <c r="F359" i="1"/>
  <c r="I359" i="1" s="1"/>
  <c r="H359" i="1"/>
  <c r="F360" i="1"/>
  <c r="I360" i="1" s="1"/>
  <c r="H360" i="1"/>
  <c r="F361" i="1"/>
  <c r="I361" i="1" s="1"/>
  <c r="H361" i="1"/>
  <c r="F362" i="1"/>
  <c r="H362" i="1"/>
  <c r="F363" i="1"/>
  <c r="I363" i="1" s="1"/>
  <c r="H363" i="1"/>
  <c r="F364" i="1"/>
  <c r="H364" i="1"/>
  <c r="F365" i="1"/>
  <c r="H365" i="1"/>
  <c r="F366" i="1"/>
  <c r="H366" i="1"/>
  <c r="F367" i="1"/>
  <c r="I367" i="1" s="1"/>
  <c r="H367" i="1"/>
  <c r="F368" i="1"/>
  <c r="I368" i="1" s="1"/>
  <c r="H368" i="1"/>
  <c r="F369" i="1"/>
  <c r="I369" i="1" s="1"/>
  <c r="H369" i="1"/>
  <c r="F370" i="1"/>
  <c r="I370" i="1" s="1"/>
  <c r="H370" i="1"/>
  <c r="F371" i="1"/>
  <c r="I371" i="1" s="1"/>
  <c r="H371" i="1"/>
  <c r="F372" i="1"/>
  <c r="H372" i="1"/>
  <c r="F373" i="1"/>
  <c r="I373" i="1" s="1"/>
  <c r="H373" i="1"/>
  <c r="F374" i="1"/>
  <c r="H374" i="1"/>
  <c r="F375" i="1"/>
  <c r="I375" i="1" s="1"/>
  <c r="H375" i="1"/>
  <c r="F376" i="1"/>
  <c r="I376" i="1" s="1"/>
  <c r="H376" i="1"/>
  <c r="F377" i="1"/>
  <c r="I377" i="1" s="1"/>
  <c r="H377" i="1"/>
  <c r="F378" i="1"/>
  <c r="I378" i="1" s="1"/>
  <c r="L378" i="1" s="1"/>
  <c r="H378" i="1"/>
  <c r="F379" i="1"/>
  <c r="I379" i="1" s="1"/>
  <c r="H379" i="1"/>
  <c r="F380" i="1"/>
  <c r="H380" i="1"/>
  <c r="F381" i="1"/>
  <c r="I381" i="1" s="1"/>
  <c r="H381" i="1"/>
  <c r="F382" i="1"/>
  <c r="I382" i="1" s="1"/>
  <c r="H382" i="1"/>
  <c r="F383" i="1"/>
  <c r="I383" i="1" s="1"/>
  <c r="H383" i="1"/>
  <c r="F384" i="1"/>
  <c r="I384" i="1" s="1"/>
  <c r="H384" i="1"/>
  <c r="F385" i="1"/>
  <c r="I385" i="1" s="1"/>
  <c r="H385" i="1"/>
  <c r="F386" i="1"/>
  <c r="I386" i="1" s="1"/>
  <c r="H386" i="1"/>
  <c r="F387" i="1"/>
  <c r="H387" i="1"/>
  <c r="F388" i="1"/>
  <c r="H388" i="1"/>
  <c r="F389" i="1"/>
  <c r="I389" i="1" s="1"/>
  <c r="H389" i="1"/>
  <c r="F390" i="1"/>
  <c r="I390" i="1" s="1"/>
  <c r="H390" i="1"/>
  <c r="F391" i="1"/>
  <c r="I391" i="1" s="1"/>
  <c r="H391" i="1"/>
  <c r="F392" i="1"/>
  <c r="I392" i="1" s="1"/>
  <c r="H392" i="1"/>
  <c r="F393" i="1"/>
  <c r="I393" i="1" s="1"/>
  <c r="H393" i="1"/>
  <c r="F394" i="1"/>
  <c r="I394" i="1" s="1"/>
  <c r="H394" i="1"/>
  <c r="F395" i="1"/>
  <c r="I395" i="1" s="1"/>
  <c r="H395" i="1"/>
  <c r="F396" i="1"/>
  <c r="I396" i="1" s="1"/>
  <c r="H396" i="1"/>
  <c r="F397" i="1"/>
  <c r="I397" i="1" s="1"/>
  <c r="H397" i="1"/>
  <c r="F398" i="1"/>
  <c r="I398" i="1" s="1"/>
  <c r="H398" i="1"/>
  <c r="F399" i="1"/>
  <c r="I399" i="1" s="1"/>
  <c r="H399" i="1"/>
  <c r="F400" i="1"/>
  <c r="I400" i="1" s="1"/>
  <c r="H400" i="1"/>
  <c r="F401" i="1"/>
  <c r="I401" i="1" s="1"/>
  <c r="H401" i="1"/>
  <c r="F402" i="1"/>
  <c r="I402" i="1" s="1"/>
  <c r="H402" i="1"/>
  <c r="F403" i="1"/>
  <c r="I403" i="1" s="1"/>
  <c r="H403" i="1"/>
  <c r="F404" i="1"/>
  <c r="I404" i="1" s="1"/>
  <c r="H404" i="1"/>
  <c r="F405" i="1"/>
  <c r="I405" i="1" s="1"/>
  <c r="H405" i="1"/>
  <c r="F406" i="1"/>
  <c r="I406" i="1" s="1"/>
  <c r="H406" i="1"/>
  <c r="F407" i="1"/>
  <c r="I407" i="1" s="1"/>
  <c r="H407" i="1"/>
  <c r="F408" i="1"/>
  <c r="I408" i="1" s="1"/>
  <c r="H408" i="1"/>
  <c r="F409" i="1"/>
  <c r="I409" i="1" s="1"/>
  <c r="H409" i="1"/>
  <c r="F410" i="1"/>
  <c r="I410" i="1" s="1"/>
  <c r="H410" i="1"/>
  <c r="F411" i="1"/>
  <c r="I411" i="1" s="1"/>
  <c r="H411" i="1"/>
  <c r="F412" i="1"/>
  <c r="I412" i="1" s="1"/>
  <c r="H412" i="1"/>
  <c r="F413" i="1"/>
  <c r="I413" i="1" s="1"/>
  <c r="H413" i="1"/>
  <c r="F414" i="1"/>
  <c r="H414" i="1"/>
  <c r="F415" i="1"/>
  <c r="H415" i="1"/>
  <c r="F416" i="1"/>
  <c r="I416" i="1" s="1"/>
  <c r="H416" i="1"/>
  <c r="F417" i="1"/>
  <c r="I417" i="1" s="1"/>
  <c r="H417" i="1"/>
  <c r="F418" i="1"/>
  <c r="I418" i="1" s="1"/>
  <c r="H418" i="1"/>
  <c r="F419" i="1"/>
  <c r="I419" i="1" s="1"/>
  <c r="H419" i="1"/>
  <c r="F420" i="1"/>
  <c r="I420" i="1" s="1"/>
  <c r="H420" i="1"/>
  <c r="F421" i="1"/>
  <c r="I421" i="1" s="1"/>
  <c r="H421" i="1"/>
  <c r="F422" i="1"/>
  <c r="H422" i="1"/>
  <c r="F423" i="1"/>
  <c r="I423" i="1" s="1"/>
  <c r="H423" i="1"/>
  <c r="F424" i="1"/>
  <c r="I424" i="1" s="1"/>
  <c r="H424" i="1"/>
  <c r="F425" i="1"/>
  <c r="I425" i="1" s="1"/>
  <c r="H425" i="1"/>
  <c r="F426" i="1"/>
  <c r="I426" i="1" s="1"/>
  <c r="H426" i="1"/>
  <c r="F427" i="1"/>
  <c r="I427" i="1" s="1"/>
  <c r="H427" i="1"/>
  <c r="F428" i="1"/>
  <c r="I428" i="1" s="1"/>
  <c r="H428" i="1"/>
  <c r="F429" i="1"/>
  <c r="H429" i="1"/>
  <c r="F430" i="1"/>
  <c r="H430" i="1"/>
  <c r="F431" i="1"/>
  <c r="I431" i="1" s="1"/>
  <c r="H431" i="1"/>
  <c r="F432" i="1"/>
  <c r="I432" i="1" s="1"/>
  <c r="H432" i="1"/>
  <c r="F433" i="1"/>
  <c r="I433" i="1" s="1"/>
  <c r="H433" i="1"/>
  <c r="F434" i="1"/>
  <c r="I434" i="1" s="1"/>
  <c r="H434" i="1"/>
  <c r="F435" i="1"/>
  <c r="I435" i="1" s="1"/>
  <c r="H435" i="1"/>
  <c r="F436" i="1"/>
  <c r="I436" i="1" s="1"/>
  <c r="H436" i="1"/>
  <c r="F437" i="1"/>
  <c r="H437" i="1"/>
  <c r="F438" i="1"/>
  <c r="H438" i="1"/>
  <c r="F439" i="1"/>
  <c r="H439" i="1"/>
  <c r="F440" i="1"/>
  <c r="I440" i="1" s="1"/>
  <c r="H440" i="1"/>
  <c r="F441" i="1"/>
  <c r="I441" i="1" s="1"/>
  <c r="H441" i="1"/>
  <c r="F442" i="1"/>
  <c r="I442" i="1" s="1"/>
  <c r="H442" i="1"/>
  <c r="F443" i="1"/>
  <c r="I443" i="1" s="1"/>
  <c r="H443" i="1"/>
  <c r="F444" i="1"/>
  <c r="I444" i="1" s="1"/>
  <c r="H444" i="1"/>
  <c r="F445" i="1"/>
  <c r="I445" i="1" s="1"/>
  <c r="H445" i="1"/>
  <c r="F446" i="1"/>
  <c r="I446" i="1" s="1"/>
  <c r="H446" i="1"/>
  <c r="F447" i="1"/>
  <c r="I447" i="1" s="1"/>
  <c r="H447" i="1"/>
  <c r="F448" i="1"/>
  <c r="I448" i="1" s="1"/>
  <c r="H448" i="1"/>
  <c r="F449" i="1"/>
  <c r="I449" i="1" s="1"/>
  <c r="H449" i="1"/>
  <c r="F450" i="1"/>
  <c r="I450" i="1" s="1"/>
  <c r="H450" i="1"/>
  <c r="F451" i="1"/>
  <c r="I451" i="1" s="1"/>
  <c r="H451" i="1"/>
  <c r="F452" i="1"/>
  <c r="I452" i="1" s="1"/>
  <c r="H452" i="1"/>
  <c r="F453" i="1"/>
  <c r="I453" i="1" s="1"/>
  <c r="H453" i="1"/>
  <c r="F454" i="1"/>
  <c r="I454" i="1" s="1"/>
  <c r="H454" i="1"/>
  <c r="F455" i="1"/>
  <c r="I455" i="1" s="1"/>
  <c r="H455" i="1"/>
  <c r="F456" i="1"/>
  <c r="I456" i="1" s="1"/>
  <c r="H456" i="1"/>
  <c r="F457" i="1"/>
  <c r="I457" i="1" s="1"/>
  <c r="H457" i="1"/>
  <c r="F458" i="1"/>
  <c r="I458" i="1" s="1"/>
  <c r="H458" i="1"/>
  <c r="F459" i="1"/>
  <c r="I459" i="1" s="1"/>
  <c r="H459" i="1"/>
  <c r="F460" i="1"/>
  <c r="I460" i="1" s="1"/>
  <c r="L460" i="1" s="1"/>
  <c r="H460" i="1"/>
  <c r="F461" i="1"/>
  <c r="I461" i="1" s="1"/>
  <c r="H461" i="1"/>
  <c r="F462" i="1"/>
  <c r="I462" i="1" s="1"/>
  <c r="H462" i="1"/>
  <c r="F463" i="1"/>
  <c r="I463" i="1" s="1"/>
  <c r="H463" i="1"/>
  <c r="F464" i="1"/>
  <c r="I464" i="1" s="1"/>
  <c r="H464" i="1"/>
  <c r="F465" i="1"/>
  <c r="I465" i="1" s="1"/>
  <c r="H465" i="1"/>
  <c r="F466" i="1"/>
  <c r="I466" i="1" s="1"/>
  <c r="H466" i="1"/>
  <c r="F467" i="1"/>
  <c r="I467" i="1" s="1"/>
  <c r="H467" i="1"/>
  <c r="F468" i="1"/>
  <c r="I468" i="1" s="1"/>
  <c r="H468" i="1"/>
  <c r="F469" i="1"/>
  <c r="I469" i="1" s="1"/>
  <c r="H469" i="1"/>
  <c r="F470" i="1"/>
  <c r="H470" i="1"/>
  <c r="F471" i="1"/>
  <c r="I471" i="1" s="1"/>
  <c r="H471" i="1"/>
  <c r="F472" i="1"/>
  <c r="I472" i="1" s="1"/>
  <c r="H472" i="1"/>
  <c r="F473" i="1"/>
  <c r="I473" i="1" s="1"/>
  <c r="H473" i="1"/>
  <c r="F474" i="1"/>
  <c r="I474" i="1" s="1"/>
  <c r="H474" i="1"/>
  <c r="F475" i="1"/>
  <c r="I475" i="1" s="1"/>
  <c r="H475" i="1"/>
  <c r="F476" i="1"/>
  <c r="I476" i="1" s="1"/>
  <c r="L476" i="1" s="1"/>
  <c r="H476" i="1"/>
  <c r="F477" i="1"/>
  <c r="I477" i="1" s="1"/>
  <c r="H477" i="1"/>
  <c r="F478" i="1"/>
  <c r="H478" i="1"/>
  <c r="F479" i="1"/>
  <c r="I479" i="1" s="1"/>
  <c r="H479" i="1"/>
  <c r="F480" i="1"/>
  <c r="I480" i="1" s="1"/>
  <c r="H480" i="1"/>
  <c r="F481" i="1"/>
  <c r="I481" i="1" s="1"/>
  <c r="H481" i="1"/>
  <c r="F482" i="1"/>
  <c r="I482" i="1" s="1"/>
  <c r="H482" i="1"/>
  <c r="F483" i="1"/>
  <c r="I483" i="1" s="1"/>
  <c r="H483" i="1"/>
  <c r="F484" i="1"/>
  <c r="I484" i="1" s="1"/>
  <c r="H484" i="1"/>
  <c r="F485" i="1"/>
  <c r="I485" i="1" s="1"/>
  <c r="H485" i="1"/>
  <c r="F486" i="1"/>
  <c r="I486" i="1" s="1"/>
  <c r="H486" i="1"/>
  <c r="F487" i="1"/>
  <c r="I487" i="1" s="1"/>
  <c r="H487" i="1"/>
  <c r="F488" i="1"/>
  <c r="I488" i="1" s="1"/>
  <c r="H488" i="1"/>
  <c r="F489" i="1"/>
  <c r="I489" i="1" s="1"/>
  <c r="H489" i="1"/>
  <c r="F490" i="1"/>
  <c r="I490" i="1" s="1"/>
  <c r="H490" i="1"/>
  <c r="F491" i="1"/>
  <c r="I491" i="1" s="1"/>
  <c r="H491" i="1"/>
  <c r="F492" i="1"/>
  <c r="I492" i="1" s="1"/>
  <c r="L492" i="1" s="1"/>
  <c r="H492" i="1"/>
  <c r="F493" i="1"/>
  <c r="I493" i="1" s="1"/>
  <c r="H493" i="1"/>
  <c r="F494" i="1"/>
  <c r="I494" i="1" s="1"/>
  <c r="H494" i="1"/>
  <c r="F495" i="1"/>
  <c r="I495" i="1" s="1"/>
  <c r="H495" i="1"/>
  <c r="F496" i="1"/>
  <c r="I496" i="1" s="1"/>
  <c r="H496" i="1"/>
  <c r="F497" i="1"/>
  <c r="I497" i="1" s="1"/>
  <c r="L497" i="1" s="1"/>
  <c r="H497" i="1"/>
  <c r="F498" i="1"/>
  <c r="I498" i="1" s="1"/>
  <c r="H498" i="1"/>
  <c r="F499" i="1"/>
  <c r="I499" i="1" s="1"/>
  <c r="H499" i="1"/>
  <c r="F500" i="1"/>
  <c r="I500" i="1" s="1"/>
  <c r="H500" i="1"/>
  <c r="F501" i="1"/>
  <c r="I501" i="1" s="1"/>
  <c r="H501" i="1"/>
  <c r="F502" i="1"/>
  <c r="H502" i="1"/>
  <c r="F503" i="1"/>
  <c r="H503" i="1"/>
  <c r="F504" i="1"/>
  <c r="I504" i="1" s="1"/>
  <c r="H504" i="1"/>
  <c r="F505" i="1"/>
  <c r="I505" i="1" s="1"/>
  <c r="L505" i="1" s="1"/>
  <c r="H505" i="1"/>
  <c r="F506" i="1"/>
  <c r="I506" i="1" s="1"/>
  <c r="H506" i="1"/>
  <c r="F507" i="1"/>
  <c r="I507" i="1" s="1"/>
  <c r="H507" i="1"/>
  <c r="F508" i="1"/>
  <c r="I508" i="1" s="1"/>
  <c r="L508" i="1" s="1"/>
  <c r="H508" i="1"/>
  <c r="F509" i="1"/>
  <c r="I509" i="1" s="1"/>
  <c r="H509" i="1"/>
  <c r="F510" i="1"/>
  <c r="H510" i="1"/>
  <c r="F511" i="1"/>
  <c r="H511" i="1"/>
  <c r="F512" i="1"/>
  <c r="I512" i="1" s="1"/>
  <c r="H512" i="1"/>
  <c r="F513" i="1"/>
  <c r="I513" i="1" s="1"/>
  <c r="H513" i="1"/>
  <c r="F514" i="1"/>
  <c r="I514" i="1" s="1"/>
  <c r="H514" i="1"/>
  <c r="F515" i="1"/>
  <c r="I515" i="1" s="1"/>
  <c r="H515" i="1"/>
  <c r="F516" i="1"/>
  <c r="I516" i="1" s="1"/>
  <c r="H516" i="1"/>
  <c r="F517" i="1"/>
  <c r="I517" i="1" s="1"/>
  <c r="H517" i="1"/>
  <c r="F518" i="1"/>
  <c r="I518" i="1" s="1"/>
  <c r="H518" i="1"/>
  <c r="F519" i="1"/>
  <c r="I519" i="1" s="1"/>
  <c r="H519" i="1"/>
  <c r="F520" i="1"/>
  <c r="I520" i="1" s="1"/>
  <c r="H520" i="1"/>
  <c r="F521" i="1"/>
  <c r="I521" i="1" s="1"/>
  <c r="L521" i="1" s="1"/>
  <c r="M521" i="1" s="1"/>
  <c r="N521" i="1" s="1"/>
  <c r="H521" i="1"/>
  <c r="F522" i="1"/>
  <c r="I522" i="1" s="1"/>
  <c r="H522" i="1"/>
  <c r="F523" i="1"/>
  <c r="I523" i="1" s="1"/>
  <c r="H523" i="1"/>
  <c r="F524" i="1"/>
  <c r="I524" i="1" s="1"/>
  <c r="L524" i="1" s="1"/>
  <c r="H524" i="1"/>
  <c r="F525" i="1"/>
  <c r="I525" i="1" s="1"/>
  <c r="H525" i="1"/>
  <c r="F526" i="1"/>
  <c r="I526" i="1" s="1"/>
  <c r="H526" i="1"/>
  <c r="F527" i="1"/>
  <c r="I527" i="1" s="1"/>
  <c r="H527" i="1"/>
  <c r="F528" i="1"/>
  <c r="I528" i="1" s="1"/>
  <c r="H528" i="1"/>
  <c r="F529" i="1"/>
  <c r="I529" i="1" s="1"/>
  <c r="H529" i="1"/>
  <c r="F530" i="1"/>
  <c r="I530" i="1" s="1"/>
  <c r="H530" i="1"/>
  <c r="F531" i="1"/>
  <c r="I531" i="1" s="1"/>
  <c r="H531" i="1"/>
  <c r="F532" i="1"/>
  <c r="I532" i="1" s="1"/>
  <c r="H532" i="1"/>
  <c r="F533" i="1"/>
  <c r="I533" i="1" s="1"/>
  <c r="H533" i="1"/>
  <c r="F534" i="1"/>
  <c r="I534" i="1" s="1"/>
  <c r="H534" i="1"/>
  <c r="F535" i="1"/>
  <c r="I535" i="1" s="1"/>
  <c r="H535" i="1"/>
  <c r="F536" i="1"/>
  <c r="I536" i="1" s="1"/>
  <c r="H536" i="1"/>
  <c r="F537" i="1"/>
  <c r="I537" i="1" s="1"/>
  <c r="H537" i="1"/>
  <c r="F538" i="1"/>
  <c r="I538" i="1" s="1"/>
  <c r="H538" i="1"/>
  <c r="F539" i="1"/>
  <c r="I539" i="1" s="1"/>
  <c r="H539" i="1"/>
  <c r="F540" i="1"/>
  <c r="I540" i="1" s="1"/>
  <c r="L540" i="1" s="1"/>
  <c r="H540" i="1"/>
  <c r="F541" i="1"/>
  <c r="I541" i="1" s="1"/>
  <c r="H541" i="1"/>
  <c r="F542" i="1"/>
  <c r="H542" i="1"/>
  <c r="F543" i="1"/>
  <c r="I543" i="1" s="1"/>
  <c r="H543" i="1"/>
  <c r="F544" i="1"/>
  <c r="I544" i="1" s="1"/>
  <c r="H544" i="1"/>
  <c r="F545" i="1"/>
  <c r="I545" i="1" s="1"/>
  <c r="H545" i="1"/>
  <c r="F546" i="1"/>
  <c r="I546" i="1" s="1"/>
  <c r="H546" i="1"/>
  <c r="F547" i="1"/>
  <c r="H547" i="1"/>
  <c r="F548" i="1"/>
  <c r="I548" i="1" s="1"/>
  <c r="H548" i="1"/>
  <c r="F549" i="1"/>
  <c r="I549" i="1" s="1"/>
  <c r="H549" i="1"/>
  <c r="F550" i="1"/>
  <c r="H550" i="1"/>
  <c r="F551" i="1"/>
  <c r="H551" i="1"/>
  <c r="F552" i="1"/>
  <c r="I552" i="1" s="1"/>
  <c r="H552" i="1"/>
  <c r="F553" i="1"/>
  <c r="I553" i="1" s="1"/>
  <c r="H553" i="1"/>
  <c r="F554" i="1"/>
  <c r="I554" i="1" s="1"/>
  <c r="H554" i="1"/>
  <c r="F555" i="1"/>
  <c r="I555" i="1" s="1"/>
  <c r="H555" i="1"/>
  <c r="F556" i="1"/>
  <c r="I556" i="1" s="1"/>
  <c r="L556" i="1" s="1"/>
  <c r="H556" i="1"/>
  <c r="F557" i="1"/>
  <c r="I557" i="1" s="1"/>
  <c r="H557" i="1"/>
  <c r="F558" i="1"/>
  <c r="H558" i="1"/>
  <c r="F559" i="1"/>
  <c r="H559" i="1"/>
  <c r="F560" i="1"/>
  <c r="I560" i="1" s="1"/>
  <c r="H560" i="1"/>
  <c r="F561" i="1"/>
  <c r="I561" i="1" s="1"/>
  <c r="H561" i="1"/>
  <c r="F562" i="1"/>
  <c r="I562" i="1" s="1"/>
  <c r="H562" i="1"/>
  <c r="F563" i="1"/>
  <c r="H563" i="1"/>
  <c r="F564" i="1"/>
  <c r="I564" i="1" s="1"/>
  <c r="H564" i="1"/>
  <c r="F565" i="1"/>
  <c r="I565" i="1" s="1"/>
  <c r="H565" i="1"/>
  <c r="F566" i="1"/>
  <c r="I566" i="1" s="1"/>
  <c r="H566" i="1"/>
  <c r="F567" i="1"/>
  <c r="I567" i="1" s="1"/>
  <c r="H567" i="1"/>
  <c r="F568" i="1"/>
  <c r="I568" i="1" s="1"/>
  <c r="H568" i="1"/>
  <c r="F569" i="1"/>
  <c r="I569" i="1" s="1"/>
  <c r="H569" i="1"/>
  <c r="F570" i="1"/>
  <c r="I570" i="1" s="1"/>
  <c r="H570" i="1"/>
  <c r="F571" i="1"/>
  <c r="I571" i="1" s="1"/>
  <c r="H571" i="1"/>
  <c r="F572" i="1"/>
  <c r="I572" i="1" s="1"/>
  <c r="H572" i="1"/>
  <c r="F573" i="1"/>
  <c r="I573" i="1" s="1"/>
  <c r="H573" i="1"/>
  <c r="F574" i="1"/>
  <c r="I574" i="1" s="1"/>
  <c r="H574" i="1"/>
  <c r="F575" i="1"/>
  <c r="I575" i="1" s="1"/>
  <c r="H575" i="1"/>
  <c r="F576" i="1"/>
  <c r="I576" i="1" s="1"/>
  <c r="H576" i="1"/>
  <c r="F577" i="1"/>
  <c r="I577" i="1" s="1"/>
  <c r="H577" i="1"/>
  <c r="F578" i="1"/>
  <c r="I578" i="1" s="1"/>
  <c r="H578" i="1"/>
  <c r="F579" i="1"/>
  <c r="I579" i="1" s="1"/>
  <c r="H579" i="1"/>
  <c r="F580" i="1"/>
  <c r="I580" i="1" s="1"/>
  <c r="H580" i="1"/>
  <c r="F581" i="1"/>
  <c r="I581" i="1" s="1"/>
  <c r="H581" i="1"/>
  <c r="F582" i="1"/>
  <c r="I582" i="1" s="1"/>
  <c r="H582" i="1"/>
  <c r="F583" i="1"/>
  <c r="I583" i="1" s="1"/>
  <c r="H583" i="1"/>
  <c r="F584" i="1"/>
  <c r="I584" i="1" s="1"/>
  <c r="H584" i="1"/>
  <c r="F585" i="1"/>
  <c r="I585" i="1" s="1"/>
  <c r="L585" i="1" s="1"/>
  <c r="H585" i="1"/>
  <c r="F586" i="1"/>
  <c r="I586" i="1" s="1"/>
  <c r="H586" i="1"/>
  <c r="F587" i="1"/>
  <c r="I587" i="1" s="1"/>
  <c r="H587" i="1"/>
  <c r="F588" i="1"/>
  <c r="I588" i="1" s="1"/>
  <c r="L588" i="1" s="1"/>
  <c r="H588" i="1"/>
  <c r="F589" i="1"/>
  <c r="I589" i="1" s="1"/>
  <c r="H589" i="1"/>
  <c r="F590" i="1"/>
  <c r="I590" i="1" s="1"/>
  <c r="H590" i="1"/>
  <c r="F591" i="1"/>
  <c r="I591" i="1" s="1"/>
  <c r="H591" i="1"/>
  <c r="F592" i="1"/>
  <c r="I592" i="1" s="1"/>
  <c r="H592" i="1"/>
  <c r="F593" i="1"/>
  <c r="I593" i="1" s="1"/>
  <c r="H593" i="1"/>
  <c r="F594" i="1"/>
  <c r="I594" i="1" s="1"/>
  <c r="H594" i="1"/>
  <c r="F595" i="1"/>
  <c r="I595" i="1" s="1"/>
  <c r="H595" i="1"/>
  <c r="F596" i="1"/>
  <c r="I596" i="1" s="1"/>
  <c r="L596" i="1" s="1"/>
  <c r="H596" i="1"/>
  <c r="F597" i="1"/>
  <c r="I597" i="1" s="1"/>
  <c r="H597" i="1"/>
  <c r="F598" i="1"/>
  <c r="H598" i="1"/>
  <c r="F599" i="1"/>
  <c r="I599" i="1" s="1"/>
  <c r="H599" i="1"/>
  <c r="F600" i="1"/>
  <c r="I600" i="1" s="1"/>
  <c r="H600" i="1"/>
  <c r="F601" i="1"/>
  <c r="I601" i="1" s="1"/>
  <c r="L601" i="1" s="1"/>
  <c r="H601" i="1"/>
  <c r="F602" i="1"/>
  <c r="I602" i="1" s="1"/>
  <c r="H602" i="1"/>
  <c r="F603" i="1"/>
  <c r="I603" i="1" s="1"/>
  <c r="H603" i="1"/>
  <c r="F604" i="1"/>
  <c r="I604" i="1" s="1"/>
  <c r="H604" i="1"/>
  <c r="F605" i="1"/>
  <c r="I605" i="1" s="1"/>
  <c r="H605" i="1"/>
  <c r="F606" i="1"/>
  <c r="I606" i="1" s="1"/>
  <c r="H606" i="1"/>
  <c r="F607" i="1"/>
  <c r="I607" i="1" s="1"/>
  <c r="H607" i="1"/>
  <c r="F608" i="1"/>
  <c r="H608" i="1"/>
  <c r="F609" i="1"/>
  <c r="I609" i="1" s="1"/>
  <c r="H609" i="1"/>
  <c r="F610" i="1"/>
  <c r="I610" i="1" s="1"/>
  <c r="H610" i="1"/>
  <c r="F611" i="1"/>
  <c r="I611" i="1" s="1"/>
  <c r="H611" i="1"/>
  <c r="F612" i="1"/>
  <c r="I612" i="1" s="1"/>
  <c r="H612" i="1"/>
  <c r="F613" i="1"/>
  <c r="I613" i="1" s="1"/>
  <c r="H613" i="1"/>
  <c r="F614" i="1"/>
  <c r="H614" i="1"/>
  <c r="F615" i="1"/>
  <c r="I615" i="1" s="1"/>
  <c r="H615" i="1"/>
  <c r="F616" i="1"/>
  <c r="I616" i="1" s="1"/>
  <c r="H616" i="1"/>
  <c r="F617" i="1"/>
  <c r="I617" i="1" s="1"/>
  <c r="H617" i="1"/>
  <c r="F618" i="1"/>
  <c r="I618" i="1" s="1"/>
  <c r="H618" i="1"/>
  <c r="F619" i="1"/>
  <c r="I619" i="1" s="1"/>
  <c r="H619" i="1"/>
  <c r="F620" i="1"/>
  <c r="I620" i="1" s="1"/>
  <c r="L620" i="1" s="1"/>
  <c r="H620" i="1"/>
  <c r="F621" i="1"/>
  <c r="I621" i="1" s="1"/>
  <c r="H621" i="1"/>
  <c r="F622" i="1"/>
  <c r="H622" i="1"/>
  <c r="F623" i="1"/>
  <c r="I623" i="1" s="1"/>
  <c r="H623" i="1"/>
  <c r="F624" i="1"/>
  <c r="I624" i="1" s="1"/>
  <c r="H624" i="1"/>
  <c r="F625" i="1"/>
  <c r="I625" i="1" s="1"/>
  <c r="H625" i="1"/>
  <c r="F626" i="1"/>
  <c r="I626" i="1" s="1"/>
  <c r="H626" i="1"/>
  <c r="F627" i="1"/>
  <c r="H627" i="1"/>
  <c r="F628" i="1"/>
  <c r="I628" i="1" s="1"/>
  <c r="H628" i="1"/>
  <c r="F629" i="1"/>
  <c r="I629" i="1" s="1"/>
  <c r="H629" i="1"/>
  <c r="F630" i="1"/>
  <c r="I630" i="1" s="1"/>
  <c r="H630" i="1"/>
  <c r="F631" i="1"/>
  <c r="I631" i="1" s="1"/>
  <c r="H631" i="1"/>
  <c r="F632" i="1"/>
  <c r="I632" i="1" s="1"/>
  <c r="H632" i="1"/>
  <c r="F633" i="1"/>
  <c r="I633" i="1" s="1"/>
  <c r="L633" i="1" s="1"/>
  <c r="H633" i="1"/>
  <c r="F634" i="1"/>
  <c r="I634" i="1" s="1"/>
  <c r="H634" i="1"/>
  <c r="F635" i="1"/>
  <c r="I635" i="1" s="1"/>
  <c r="H635" i="1"/>
  <c r="F636" i="1"/>
  <c r="I636" i="1" s="1"/>
  <c r="L636" i="1" s="1"/>
  <c r="H636" i="1"/>
  <c r="F637" i="1"/>
  <c r="I637" i="1" s="1"/>
  <c r="H637" i="1"/>
  <c r="F638" i="1"/>
  <c r="I638" i="1" s="1"/>
  <c r="H638" i="1"/>
  <c r="F639" i="1"/>
  <c r="I639" i="1" s="1"/>
  <c r="H639" i="1"/>
  <c r="F640" i="1"/>
  <c r="I640" i="1" s="1"/>
  <c r="H640" i="1"/>
  <c r="F641" i="1"/>
  <c r="I641" i="1" s="1"/>
  <c r="H641" i="1"/>
  <c r="F642" i="1"/>
  <c r="I642" i="1" s="1"/>
  <c r="H642" i="1"/>
  <c r="F643" i="1"/>
  <c r="I643" i="1" s="1"/>
  <c r="H643" i="1"/>
  <c r="F644" i="1"/>
  <c r="I644" i="1" s="1"/>
  <c r="H644" i="1"/>
  <c r="F645" i="1"/>
  <c r="I645" i="1" s="1"/>
  <c r="H645" i="1"/>
  <c r="F646" i="1"/>
  <c r="H646" i="1"/>
  <c r="F647" i="1"/>
  <c r="I647" i="1" s="1"/>
  <c r="H647" i="1"/>
  <c r="F648" i="1"/>
  <c r="I648" i="1" s="1"/>
  <c r="H648" i="1"/>
  <c r="F649" i="1"/>
  <c r="I649" i="1" s="1"/>
  <c r="L649" i="1" s="1"/>
  <c r="H649" i="1"/>
  <c r="F650" i="1"/>
  <c r="I650" i="1" s="1"/>
  <c r="H650" i="1"/>
  <c r="F651" i="1"/>
  <c r="I651" i="1" s="1"/>
  <c r="H651" i="1"/>
  <c r="F652" i="1"/>
  <c r="I652" i="1" s="1"/>
  <c r="L652" i="1" s="1"/>
  <c r="M652" i="1" s="1"/>
  <c r="N652" i="1" s="1"/>
  <c r="H652" i="1"/>
  <c r="F653" i="1"/>
  <c r="I653" i="1" s="1"/>
  <c r="H653" i="1"/>
  <c r="F654" i="1"/>
  <c r="I654" i="1" s="1"/>
  <c r="H654" i="1"/>
  <c r="F655" i="1"/>
  <c r="I655" i="1" s="1"/>
  <c r="H655" i="1"/>
  <c r="F656" i="1"/>
  <c r="I656" i="1" s="1"/>
  <c r="H656" i="1"/>
  <c r="F657" i="1"/>
  <c r="I657" i="1" s="1"/>
  <c r="L657" i="1" s="1"/>
  <c r="H657" i="1"/>
  <c r="F658" i="1"/>
  <c r="I658" i="1" s="1"/>
  <c r="H658" i="1"/>
  <c r="F659" i="1"/>
  <c r="H659" i="1"/>
  <c r="F660" i="1"/>
  <c r="I660" i="1" s="1"/>
  <c r="H660" i="1"/>
  <c r="F661" i="1"/>
  <c r="H661" i="1"/>
  <c r="F662" i="1"/>
  <c r="I662" i="1" s="1"/>
  <c r="H662" i="1"/>
  <c r="F663" i="1"/>
  <c r="I663" i="1" s="1"/>
  <c r="H663" i="1"/>
  <c r="F664" i="1"/>
  <c r="I664" i="1" s="1"/>
  <c r="H664" i="1"/>
  <c r="F665" i="1"/>
  <c r="I665" i="1" s="1"/>
  <c r="H665" i="1"/>
  <c r="F666" i="1"/>
  <c r="I666" i="1" s="1"/>
  <c r="H666" i="1"/>
  <c r="F667" i="1"/>
  <c r="I667" i="1" s="1"/>
  <c r="H667" i="1"/>
  <c r="F668" i="1"/>
  <c r="I668" i="1" s="1"/>
  <c r="H668" i="1"/>
  <c r="F669" i="1"/>
  <c r="I669" i="1" s="1"/>
  <c r="H669" i="1"/>
  <c r="F670" i="1"/>
  <c r="H670" i="1"/>
  <c r="F671" i="1"/>
  <c r="I671" i="1" s="1"/>
  <c r="H671" i="1"/>
  <c r="F672" i="1"/>
  <c r="I672" i="1" s="1"/>
  <c r="H672" i="1"/>
  <c r="F673" i="1"/>
  <c r="I673" i="1" s="1"/>
  <c r="H673" i="1"/>
  <c r="F674" i="1"/>
  <c r="I674" i="1" s="1"/>
  <c r="H674" i="1"/>
  <c r="F675" i="1"/>
  <c r="I675" i="1" s="1"/>
  <c r="H675" i="1"/>
  <c r="F676" i="1"/>
  <c r="I676" i="1" s="1"/>
  <c r="H676" i="1"/>
  <c r="F677" i="1"/>
  <c r="H677" i="1"/>
  <c r="F678" i="1"/>
  <c r="I678" i="1" s="1"/>
  <c r="H678" i="1"/>
  <c r="F679" i="1"/>
  <c r="I679" i="1" s="1"/>
  <c r="H679" i="1"/>
  <c r="F680" i="1"/>
  <c r="I680" i="1" s="1"/>
  <c r="H680" i="1"/>
  <c r="F681" i="1"/>
  <c r="I681" i="1" s="1"/>
  <c r="L681" i="1" s="1"/>
  <c r="H681" i="1"/>
  <c r="F682" i="1"/>
  <c r="I682" i="1" s="1"/>
  <c r="H682" i="1"/>
  <c r="F683" i="1"/>
  <c r="I683" i="1" s="1"/>
  <c r="H683" i="1"/>
  <c r="F684" i="1"/>
  <c r="I684" i="1" s="1"/>
  <c r="L684" i="1" s="1"/>
  <c r="H684" i="1"/>
  <c r="F685" i="1"/>
  <c r="I685" i="1" s="1"/>
  <c r="H685" i="1"/>
  <c r="F686" i="1"/>
  <c r="H686" i="1"/>
  <c r="F687" i="1"/>
  <c r="I687" i="1" s="1"/>
  <c r="H687" i="1"/>
  <c r="F688" i="1"/>
  <c r="I688" i="1" s="1"/>
  <c r="H688" i="1"/>
  <c r="F689" i="1"/>
  <c r="I689" i="1" s="1"/>
  <c r="H689" i="1"/>
  <c r="F690" i="1"/>
  <c r="I690" i="1" s="1"/>
  <c r="H690" i="1"/>
  <c r="F691" i="1"/>
  <c r="I691" i="1" s="1"/>
  <c r="H691" i="1"/>
  <c r="F692" i="1"/>
  <c r="I692" i="1" s="1"/>
  <c r="H692" i="1"/>
  <c r="F693" i="1"/>
  <c r="I693" i="1" s="1"/>
  <c r="H693" i="1"/>
  <c r="F694" i="1"/>
  <c r="I694" i="1" s="1"/>
  <c r="H694" i="1"/>
  <c r="F695" i="1"/>
  <c r="I695" i="1" s="1"/>
  <c r="H695" i="1"/>
  <c r="F696" i="1"/>
  <c r="I696" i="1" s="1"/>
  <c r="H696" i="1"/>
  <c r="F697" i="1"/>
  <c r="I697" i="1" s="1"/>
  <c r="L697" i="1" s="1"/>
  <c r="H697" i="1"/>
  <c r="F698" i="1"/>
  <c r="I698" i="1" s="1"/>
  <c r="H698" i="1"/>
  <c r="F699" i="1"/>
  <c r="I699" i="1" s="1"/>
  <c r="H699" i="1"/>
  <c r="F700" i="1"/>
  <c r="I700" i="1" s="1"/>
  <c r="L700" i="1" s="1"/>
  <c r="H700" i="1"/>
  <c r="F701" i="1"/>
  <c r="I701" i="1" s="1"/>
  <c r="H701" i="1"/>
  <c r="F702" i="1"/>
  <c r="I702" i="1" s="1"/>
  <c r="H702" i="1"/>
  <c r="F703" i="1"/>
  <c r="I703" i="1" s="1"/>
  <c r="H703" i="1"/>
  <c r="F704" i="1"/>
  <c r="I704" i="1" s="1"/>
  <c r="H704" i="1"/>
  <c r="F705" i="1"/>
  <c r="I705" i="1" s="1"/>
  <c r="H705" i="1"/>
  <c r="F706" i="1"/>
  <c r="I706" i="1" s="1"/>
  <c r="H706" i="1"/>
  <c r="F707" i="1"/>
  <c r="I707" i="1" s="1"/>
  <c r="H707" i="1"/>
  <c r="F708" i="1"/>
  <c r="I708" i="1" s="1"/>
  <c r="H708" i="1"/>
  <c r="F709" i="1"/>
  <c r="I709" i="1" s="1"/>
  <c r="H709" i="1"/>
  <c r="F710" i="1"/>
  <c r="H710" i="1"/>
  <c r="F711" i="1"/>
  <c r="H711" i="1"/>
  <c r="F712" i="1"/>
  <c r="I712" i="1" s="1"/>
  <c r="H712" i="1"/>
  <c r="F713" i="1"/>
  <c r="I713" i="1" s="1"/>
  <c r="H713" i="1"/>
  <c r="F714" i="1"/>
  <c r="I714" i="1" s="1"/>
  <c r="H714" i="1"/>
  <c r="F715" i="1"/>
  <c r="I715" i="1" s="1"/>
  <c r="H715" i="1"/>
  <c r="F716" i="1"/>
  <c r="I716" i="1" s="1"/>
  <c r="H716" i="1"/>
  <c r="F717" i="1"/>
  <c r="I717" i="1" s="1"/>
  <c r="H717" i="1"/>
  <c r="F718" i="1"/>
  <c r="I718" i="1" s="1"/>
  <c r="H718" i="1"/>
  <c r="F719" i="1"/>
  <c r="H719" i="1"/>
  <c r="F720" i="1"/>
  <c r="I720" i="1" s="1"/>
  <c r="H720" i="1"/>
  <c r="F721" i="1"/>
  <c r="I721" i="1" s="1"/>
  <c r="H721" i="1"/>
  <c r="F722" i="1"/>
  <c r="I722" i="1" s="1"/>
  <c r="H722" i="1"/>
  <c r="F723" i="1"/>
  <c r="I723" i="1" s="1"/>
  <c r="H723" i="1"/>
  <c r="F724" i="1"/>
  <c r="I724" i="1" s="1"/>
  <c r="H724" i="1"/>
  <c r="F725" i="1"/>
  <c r="H725" i="1"/>
  <c r="F726" i="1"/>
  <c r="H726" i="1"/>
  <c r="F727" i="1"/>
  <c r="I727" i="1" s="1"/>
  <c r="H727" i="1"/>
  <c r="F728" i="1"/>
  <c r="I728" i="1" s="1"/>
  <c r="H728" i="1"/>
  <c r="F729" i="1"/>
  <c r="I729" i="1" s="1"/>
  <c r="L729" i="1" s="1"/>
  <c r="H729" i="1"/>
  <c r="F730" i="1"/>
  <c r="I730" i="1" s="1"/>
  <c r="H730" i="1"/>
  <c r="F731" i="1"/>
  <c r="I731" i="1" s="1"/>
  <c r="H731" i="1"/>
  <c r="F732" i="1"/>
  <c r="I732" i="1" s="1"/>
  <c r="L732" i="1" s="1"/>
  <c r="H732" i="1"/>
  <c r="F733" i="1"/>
  <c r="I733" i="1" s="1"/>
  <c r="H733" i="1"/>
  <c r="F734" i="1"/>
  <c r="H734" i="1"/>
  <c r="F735" i="1"/>
  <c r="H735" i="1"/>
  <c r="F736" i="1"/>
  <c r="I736" i="1" s="1"/>
  <c r="H736" i="1"/>
  <c r="F737" i="1"/>
  <c r="I737" i="1" s="1"/>
  <c r="H737" i="1"/>
  <c r="F738" i="1"/>
  <c r="I738" i="1" s="1"/>
  <c r="H738" i="1"/>
  <c r="F739" i="1"/>
  <c r="I739" i="1" s="1"/>
  <c r="H739" i="1"/>
  <c r="F740" i="1"/>
  <c r="I740" i="1" s="1"/>
  <c r="H740" i="1"/>
  <c r="F741" i="1"/>
  <c r="I741" i="1" s="1"/>
  <c r="H741" i="1"/>
  <c r="F742" i="1"/>
  <c r="I742" i="1" s="1"/>
  <c r="H742" i="1"/>
  <c r="F743" i="1"/>
  <c r="I743" i="1" s="1"/>
  <c r="L743" i="1" s="1"/>
  <c r="H743" i="1"/>
  <c r="F744" i="1"/>
  <c r="I744" i="1" s="1"/>
  <c r="H744" i="1"/>
  <c r="F745" i="1"/>
  <c r="I745" i="1" s="1"/>
  <c r="H745" i="1"/>
  <c r="F746" i="1"/>
  <c r="I746" i="1" s="1"/>
  <c r="H746" i="1"/>
  <c r="F747" i="1"/>
  <c r="I747" i="1" s="1"/>
  <c r="H747" i="1"/>
  <c r="F748" i="1"/>
  <c r="I748" i="1" s="1"/>
  <c r="L748" i="1" s="1"/>
  <c r="H748" i="1"/>
  <c r="F749" i="1"/>
  <c r="I749" i="1" s="1"/>
  <c r="H749" i="1"/>
  <c r="F750" i="1"/>
  <c r="I750" i="1" s="1"/>
  <c r="H750" i="1"/>
  <c r="F751" i="1"/>
  <c r="I751" i="1" s="1"/>
  <c r="H751" i="1"/>
  <c r="F752" i="1"/>
  <c r="I752" i="1" s="1"/>
  <c r="H752" i="1"/>
  <c r="F753" i="1"/>
  <c r="I753" i="1" s="1"/>
  <c r="H753" i="1"/>
  <c r="F754" i="1"/>
  <c r="I754" i="1" s="1"/>
  <c r="H754" i="1"/>
  <c r="F755" i="1"/>
  <c r="I755" i="1" s="1"/>
  <c r="L755" i="1" s="1"/>
  <c r="H755" i="1"/>
  <c r="F756" i="1"/>
  <c r="I756" i="1" s="1"/>
  <c r="H756" i="1"/>
  <c r="F757" i="1"/>
  <c r="I757" i="1" s="1"/>
  <c r="H757" i="1"/>
  <c r="F758" i="1"/>
  <c r="I758" i="1" s="1"/>
  <c r="L758" i="1" s="1"/>
  <c r="H758" i="1"/>
  <c r="F759" i="1"/>
  <c r="I759" i="1" s="1"/>
  <c r="H759" i="1"/>
  <c r="F760" i="1"/>
  <c r="I760" i="1" s="1"/>
  <c r="H760" i="1"/>
  <c r="F761" i="1"/>
  <c r="I761" i="1" s="1"/>
  <c r="H761" i="1"/>
  <c r="F762" i="1"/>
  <c r="I762" i="1" s="1"/>
  <c r="H762" i="1"/>
  <c r="F763" i="1"/>
  <c r="I763" i="1" s="1"/>
  <c r="H763" i="1"/>
  <c r="F764" i="1"/>
  <c r="I764" i="1" s="1"/>
  <c r="H764" i="1"/>
  <c r="F765" i="1"/>
  <c r="I765" i="1" s="1"/>
  <c r="H765" i="1"/>
  <c r="F766" i="1"/>
  <c r="I766" i="1" s="1"/>
  <c r="H766" i="1"/>
  <c r="F767" i="1"/>
  <c r="I767" i="1" s="1"/>
  <c r="H767" i="1"/>
  <c r="F768" i="1"/>
  <c r="I768" i="1" s="1"/>
  <c r="H768" i="1"/>
  <c r="F769" i="1"/>
  <c r="I769" i="1" s="1"/>
  <c r="H769" i="1"/>
  <c r="F770" i="1"/>
  <c r="I770" i="1" s="1"/>
  <c r="H770" i="1"/>
  <c r="F771" i="1"/>
  <c r="I771" i="1" s="1"/>
  <c r="H771" i="1"/>
  <c r="F772" i="1"/>
  <c r="I772" i="1" s="1"/>
  <c r="H772" i="1"/>
  <c r="F773" i="1"/>
  <c r="I773" i="1" s="1"/>
  <c r="H773" i="1"/>
  <c r="F774" i="1"/>
  <c r="I774" i="1" s="1"/>
  <c r="H774" i="1"/>
  <c r="F775" i="1"/>
  <c r="I775" i="1" s="1"/>
  <c r="H775" i="1"/>
  <c r="F776" i="1"/>
  <c r="I776" i="1" s="1"/>
  <c r="H776" i="1"/>
  <c r="F777" i="1"/>
  <c r="I777" i="1" s="1"/>
  <c r="L777" i="1" s="1"/>
  <c r="H777" i="1"/>
  <c r="F778" i="1"/>
  <c r="I778" i="1" s="1"/>
  <c r="H778" i="1"/>
  <c r="F779" i="1"/>
  <c r="I779" i="1" s="1"/>
  <c r="L779" i="1" s="1"/>
  <c r="H779" i="1"/>
  <c r="F780" i="1"/>
  <c r="I780" i="1" s="1"/>
  <c r="L780" i="1" s="1"/>
  <c r="H780" i="1"/>
  <c r="F781" i="1"/>
  <c r="I781" i="1" s="1"/>
  <c r="H781" i="1"/>
  <c r="F782" i="1"/>
  <c r="I782" i="1" s="1"/>
  <c r="H782" i="1"/>
  <c r="F783" i="1"/>
  <c r="H783" i="1"/>
  <c r="F784" i="1"/>
  <c r="I784" i="1" s="1"/>
  <c r="H784" i="1"/>
  <c r="F785" i="1"/>
  <c r="I785" i="1" s="1"/>
  <c r="H785" i="1"/>
  <c r="F786" i="1"/>
  <c r="I786" i="1" s="1"/>
  <c r="H786" i="1"/>
  <c r="F787" i="1"/>
  <c r="I787" i="1" s="1"/>
  <c r="L787" i="1" s="1"/>
  <c r="H787" i="1"/>
  <c r="F788" i="1"/>
  <c r="I788" i="1" s="1"/>
  <c r="L788" i="1" s="1"/>
  <c r="H788" i="1"/>
  <c r="F789" i="1"/>
  <c r="I789" i="1" s="1"/>
  <c r="H789" i="1"/>
  <c r="F790" i="1"/>
  <c r="H790" i="1"/>
  <c r="F791" i="1"/>
  <c r="I791" i="1" s="1"/>
  <c r="H791" i="1"/>
  <c r="F792" i="1"/>
  <c r="I792" i="1" s="1"/>
  <c r="H792" i="1"/>
  <c r="F793" i="1"/>
  <c r="I793" i="1" s="1"/>
  <c r="L793" i="1" s="1"/>
  <c r="H793" i="1"/>
  <c r="F794" i="1"/>
  <c r="I794" i="1" s="1"/>
  <c r="H794" i="1"/>
  <c r="F795" i="1"/>
  <c r="I795" i="1" s="1"/>
  <c r="L795" i="1" s="1"/>
  <c r="H795" i="1"/>
  <c r="F796" i="1"/>
  <c r="I796" i="1" s="1"/>
  <c r="L796" i="1" s="1"/>
  <c r="H796" i="1"/>
  <c r="F797" i="1"/>
  <c r="I797" i="1" s="1"/>
  <c r="H797" i="1"/>
  <c r="F798" i="1"/>
  <c r="H798" i="1"/>
  <c r="F799" i="1"/>
  <c r="I799" i="1" s="1"/>
  <c r="H799" i="1"/>
  <c r="F800" i="1"/>
  <c r="I800" i="1" s="1"/>
  <c r="H800" i="1"/>
  <c r="F801" i="1"/>
  <c r="I801" i="1" s="1"/>
  <c r="H801" i="1"/>
  <c r="F802" i="1"/>
  <c r="I802" i="1" s="1"/>
  <c r="H802" i="1"/>
  <c r="F803" i="1"/>
  <c r="I803" i="1" s="1"/>
  <c r="H803" i="1"/>
  <c r="F804" i="1"/>
  <c r="I804" i="1" s="1"/>
  <c r="H804" i="1"/>
  <c r="F805" i="1"/>
  <c r="I805" i="1" s="1"/>
  <c r="H805" i="1"/>
  <c r="F806" i="1"/>
  <c r="I806" i="1" s="1"/>
  <c r="H806" i="1"/>
  <c r="F807" i="1"/>
  <c r="H807" i="1"/>
  <c r="F808" i="1"/>
  <c r="I808" i="1" s="1"/>
  <c r="H808" i="1"/>
  <c r="F809" i="1"/>
  <c r="I809" i="1" s="1"/>
  <c r="L809" i="1" s="1"/>
  <c r="H809" i="1"/>
  <c r="F810" i="1"/>
  <c r="I810" i="1" s="1"/>
  <c r="H810" i="1"/>
  <c r="F811" i="1"/>
  <c r="I811" i="1" s="1"/>
  <c r="L811" i="1" s="1"/>
  <c r="H811" i="1"/>
  <c r="F812" i="1"/>
  <c r="I812" i="1" s="1"/>
  <c r="H812" i="1"/>
  <c r="F813" i="1"/>
  <c r="I813" i="1" s="1"/>
  <c r="H813" i="1"/>
  <c r="F814" i="1"/>
  <c r="I814" i="1" s="1"/>
  <c r="H814" i="1"/>
  <c r="F815" i="1"/>
  <c r="H815" i="1"/>
  <c r="F816" i="1"/>
  <c r="I816" i="1" s="1"/>
  <c r="H816" i="1"/>
  <c r="F817" i="1"/>
  <c r="I817" i="1" s="1"/>
  <c r="H817" i="1"/>
  <c r="F818" i="1"/>
  <c r="I818" i="1" s="1"/>
  <c r="H818" i="1"/>
  <c r="F819" i="1"/>
  <c r="I819" i="1" s="1"/>
  <c r="H819" i="1"/>
  <c r="F820" i="1"/>
  <c r="I820" i="1" s="1"/>
  <c r="H820" i="1"/>
  <c r="F821" i="1"/>
  <c r="I821" i="1" s="1"/>
  <c r="H821" i="1"/>
  <c r="F822" i="1"/>
  <c r="I822" i="1" s="1"/>
  <c r="H822" i="1"/>
  <c r="F823" i="1"/>
  <c r="I823" i="1" s="1"/>
  <c r="H823" i="1"/>
  <c r="F824" i="1"/>
  <c r="I824" i="1" s="1"/>
  <c r="H824" i="1"/>
  <c r="F825" i="1"/>
  <c r="I825" i="1" s="1"/>
  <c r="H825" i="1"/>
  <c r="F826" i="1"/>
  <c r="I826" i="1" s="1"/>
  <c r="H826" i="1"/>
  <c r="F827" i="1"/>
  <c r="I827" i="1" s="1"/>
  <c r="L827" i="1" s="1"/>
  <c r="H827" i="1"/>
  <c r="F828" i="1"/>
  <c r="I828" i="1" s="1"/>
  <c r="L828" i="1" s="1"/>
  <c r="H828" i="1"/>
  <c r="F829" i="1"/>
  <c r="I829" i="1" s="1"/>
  <c r="H829" i="1"/>
  <c r="F830" i="1"/>
  <c r="I830" i="1" s="1"/>
  <c r="H830" i="1"/>
  <c r="F831" i="1"/>
  <c r="I831" i="1" s="1"/>
  <c r="H831" i="1"/>
  <c r="F832" i="1"/>
  <c r="I832" i="1" s="1"/>
  <c r="H832" i="1"/>
  <c r="F833" i="1"/>
  <c r="I833" i="1" s="1"/>
  <c r="H833" i="1"/>
  <c r="F834" i="1"/>
  <c r="I834" i="1" s="1"/>
  <c r="H834" i="1"/>
  <c r="F835" i="1"/>
  <c r="I835" i="1" s="1"/>
  <c r="L835" i="1" s="1"/>
  <c r="H835" i="1"/>
  <c r="F836" i="1"/>
  <c r="I836" i="1" s="1"/>
  <c r="H836" i="1"/>
  <c r="F837" i="1"/>
  <c r="I837" i="1" s="1"/>
  <c r="H837" i="1"/>
  <c r="F838" i="1"/>
  <c r="I838" i="1" s="1"/>
  <c r="H838" i="1"/>
  <c r="F839" i="1"/>
  <c r="I839" i="1" s="1"/>
  <c r="H839" i="1"/>
  <c r="F840" i="1"/>
  <c r="I840" i="1" s="1"/>
  <c r="H840" i="1"/>
  <c r="F841" i="1"/>
  <c r="I841" i="1" s="1"/>
  <c r="L841" i="1" s="1"/>
  <c r="H841" i="1"/>
  <c r="F842" i="1"/>
  <c r="I842" i="1" s="1"/>
  <c r="H842" i="1"/>
  <c r="F843" i="1"/>
  <c r="I843" i="1" s="1"/>
  <c r="L843" i="1" s="1"/>
  <c r="M843" i="1" s="1"/>
  <c r="N843" i="1" s="1"/>
  <c r="H843" i="1"/>
  <c r="F844" i="1"/>
  <c r="I844" i="1" s="1"/>
  <c r="L844" i="1" s="1"/>
  <c r="H844" i="1"/>
  <c r="F845" i="1"/>
  <c r="I845" i="1" s="1"/>
  <c r="H845" i="1"/>
  <c r="F846" i="1"/>
  <c r="I846" i="1" s="1"/>
  <c r="H846" i="1"/>
  <c r="F847" i="1"/>
  <c r="I847" i="1" s="1"/>
  <c r="H847" i="1"/>
  <c r="F848" i="1"/>
  <c r="I848" i="1" s="1"/>
  <c r="H848" i="1"/>
  <c r="F849" i="1"/>
  <c r="I849" i="1" s="1"/>
  <c r="H849" i="1"/>
  <c r="F850" i="1"/>
  <c r="I850" i="1" s="1"/>
  <c r="H850" i="1"/>
  <c r="F851" i="1"/>
  <c r="I851" i="1" s="1"/>
  <c r="L851" i="1" s="1"/>
  <c r="H851" i="1"/>
  <c r="F852" i="1"/>
  <c r="I852" i="1" s="1"/>
  <c r="L852" i="1" s="1"/>
  <c r="H852" i="1"/>
  <c r="F853" i="1"/>
  <c r="I853" i="1" s="1"/>
  <c r="H853" i="1"/>
  <c r="F854" i="1"/>
  <c r="I854" i="1" s="1"/>
  <c r="H854" i="1"/>
  <c r="F855" i="1"/>
  <c r="I855" i="1" s="1"/>
  <c r="H855" i="1"/>
  <c r="F856" i="1"/>
  <c r="I856" i="1" s="1"/>
  <c r="H856" i="1"/>
  <c r="F857" i="1"/>
  <c r="I857" i="1" s="1"/>
  <c r="L857" i="1" s="1"/>
  <c r="H857" i="1"/>
  <c r="F858" i="1"/>
  <c r="I858" i="1" s="1"/>
  <c r="L858" i="1" s="1"/>
  <c r="H858" i="1"/>
  <c r="F859" i="1"/>
  <c r="I859" i="1" s="1"/>
  <c r="L859" i="1" s="1"/>
  <c r="H859" i="1"/>
  <c r="F860" i="1"/>
  <c r="I860" i="1" s="1"/>
  <c r="H860" i="1"/>
  <c r="F861" i="1"/>
  <c r="I861" i="1" s="1"/>
  <c r="H861" i="1"/>
  <c r="F862" i="1"/>
  <c r="I862" i="1" s="1"/>
  <c r="H862" i="1"/>
  <c r="F863" i="1"/>
  <c r="I863" i="1" s="1"/>
  <c r="H863" i="1"/>
  <c r="F864" i="1"/>
  <c r="I864" i="1" s="1"/>
  <c r="H864" i="1"/>
  <c r="F865" i="1"/>
  <c r="I865" i="1" s="1"/>
  <c r="H865" i="1"/>
  <c r="F866" i="1"/>
  <c r="I866" i="1" s="1"/>
  <c r="H866" i="1"/>
  <c r="F867" i="1"/>
  <c r="I867" i="1" s="1"/>
  <c r="L867" i="1" s="1"/>
  <c r="H867" i="1"/>
  <c r="F868" i="1"/>
  <c r="I868" i="1" s="1"/>
  <c r="H868" i="1"/>
  <c r="F869" i="1"/>
  <c r="I869" i="1" s="1"/>
  <c r="H869" i="1"/>
  <c r="F870" i="1"/>
  <c r="H870" i="1"/>
  <c r="F871" i="1"/>
  <c r="I871" i="1" s="1"/>
  <c r="H871" i="1"/>
  <c r="F872" i="1"/>
  <c r="I872" i="1" s="1"/>
  <c r="H872" i="1"/>
  <c r="F873" i="1"/>
  <c r="I873" i="1" s="1"/>
  <c r="L873" i="1" s="1"/>
  <c r="H873" i="1"/>
  <c r="F874" i="1"/>
  <c r="I874" i="1" s="1"/>
  <c r="H874" i="1"/>
  <c r="F875" i="1"/>
  <c r="I875" i="1" s="1"/>
  <c r="L875" i="1" s="1"/>
  <c r="M875" i="1" s="1"/>
  <c r="N875" i="1" s="1"/>
  <c r="H875" i="1"/>
  <c r="F876" i="1"/>
  <c r="I876" i="1" s="1"/>
  <c r="L876" i="1" s="1"/>
  <c r="H876" i="1"/>
  <c r="F877" i="1"/>
  <c r="I877" i="1" s="1"/>
  <c r="H877" i="1"/>
  <c r="F878" i="1"/>
  <c r="I878" i="1" s="1"/>
  <c r="H878" i="1"/>
  <c r="F879" i="1"/>
  <c r="I879" i="1" s="1"/>
  <c r="H879" i="1"/>
  <c r="F880" i="1"/>
  <c r="I880" i="1" s="1"/>
  <c r="H880" i="1"/>
  <c r="F881" i="1"/>
  <c r="I881" i="1" s="1"/>
  <c r="H881" i="1"/>
  <c r="F882" i="1"/>
  <c r="I882" i="1" s="1"/>
  <c r="H882" i="1"/>
  <c r="F883" i="1"/>
  <c r="I883" i="1" s="1"/>
  <c r="H883" i="1"/>
  <c r="F884" i="1"/>
  <c r="I884" i="1" s="1"/>
  <c r="H884" i="1"/>
  <c r="F885" i="1"/>
  <c r="I885" i="1" s="1"/>
  <c r="H885" i="1"/>
  <c r="F886" i="1"/>
  <c r="H886" i="1"/>
  <c r="F887" i="1"/>
  <c r="I887" i="1" s="1"/>
  <c r="H887" i="1"/>
  <c r="F888" i="1"/>
  <c r="I888" i="1" s="1"/>
  <c r="H888" i="1"/>
  <c r="F889" i="1"/>
  <c r="I889" i="1" s="1"/>
  <c r="H889" i="1"/>
  <c r="F890" i="1"/>
  <c r="I890" i="1" s="1"/>
  <c r="H890" i="1"/>
  <c r="F891" i="1"/>
  <c r="I891" i="1" s="1"/>
  <c r="L891" i="1" s="1"/>
  <c r="H891" i="1"/>
  <c r="F892" i="1"/>
  <c r="I892" i="1" s="1"/>
  <c r="L892" i="1" s="1"/>
  <c r="M892" i="1" s="1"/>
  <c r="N892" i="1" s="1"/>
  <c r="H892" i="1"/>
  <c r="F893" i="1"/>
  <c r="I893" i="1" s="1"/>
  <c r="H893" i="1"/>
  <c r="F894" i="1"/>
  <c r="I894" i="1" s="1"/>
  <c r="H894" i="1"/>
  <c r="F895" i="1"/>
  <c r="I895" i="1" s="1"/>
  <c r="H895" i="1"/>
  <c r="F896" i="1"/>
  <c r="I896" i="1" s="1"/>
  <c r="H896" i="1"/>
  <c r="F897" i="1"/>
  <c r="I897" i="1" s="1"/>
  <c r="L897" i="1" s="1"/>
  <c r="M897" i="1" s="1"/>
  <c r="N897" i="1" s="1"/>
  <c r="H897" i="1"/>
  <c r="F898" i="1"/>
  <c r="I898" i="1" s="1"/>
  <c r="H898" i="1"/>
  <c r="F899" i="1"/>
  <c r="I899" i="1" s="1"/>
  <c r="H899" i="1"/>
  <c r="F900" i="1"/>
  <c r="I900" i="1" s="1"/>
  <c r="H900" i="1"/>
  <c r="F901" i="1"/>
  <c r="I901" i="1" s="1"/>
  <c r="H901" i="1"/>
  <c r="F902" i="1"/>
  <c r="I902" i="1" s="1"/>
  <c r="H902" i="1"/>
  <c r="F903" i="1"/>
  <c r="I903" i="1" s="1"/>
  <c r="H903" i="1"/>
  <c r="F904" i="1"/>
  <c r="I904" i="1" s="1"/>
  <c r="H904" i="1"/>
  <c r="F905" i="1"/>
  <c r="I905" i="1" s="1"/>
  <c r="L905" i="1" s="1"/>
  <c r="H905" i="1"/>
  <c r="F906" i="1"/>
  <c r="I906" i="1" s="1"/>
  <c r="H906" i="1"/>
  <c r="F907" i="1"/>
  <c r="I907" i="1" s="1"/>
  <c r="L907" i="1" s="1"/>
  <c r="H907" i="1"/>
  <c r="F908" i="1"/>
  <c r="I908" i="1" s="1"/>
  <c r="H908" i="1"/>
  <c r="F909" i="1"/>
  <c r="I909" i="1" s="1"/>
  <c r="H909" i="1"/>
  <c r="F910" i="1"/>
  <c r="I910" i="1" s="1"/>
  <c r="H910" i="1"/>
  <c r="F911" i="1"/>
  <c r="H911" i="1"/>
  <c r="F912" i="1"/>
  <c r="I912" i="1" s="1"/>
  <c r="H912" i="1"/>
  <c r="F913" i="1"/>
  <c r="I913" i="1" s="1"/>
  <c r="H913" i="1"/>
  <c r="F914" i="1"/>
  <c r="I914" i="1" s="1"/>
  <c r="H914" i="1"/>
  <c r="F915" i="1"/>
  <c r="I915" i="1" s="1"/>
  <c r="L915" i="1" s="1"/>
  <c r="H915" i="1"/>
  <c r="F916" i="1"/>
  <c r="I916" i="1" s="1"/>
  <c r="H916" i="1"/>
  <c r="F917" i="1"/>
  <c r="I917" i="1" s="1"/>
  <c r="H917" i="1"/>
  <c r="F918" i="1"/>
  <c r="H918" i="1"/>
  <c r="F919" i="1"/>
  <c r="I919" i="1" s="1"/>
  <c r="H919" i="1"/>
  <c r="F920" i="1"/>
  <c r="I920" i="1" s="1"/>
  <c r="H920" i="1"/>
  <c r="F921" i="1"/>
  <c r="I921" i="1" s="1"/>
  <c r="L921" i="1" s="1"/>
  <c r="H921" i="1"/>
  <c r="F922" i="1"/>
  <c r="I922" i="1" s="1"/>
  <c r="H922" i="1"/>
  <c r="F923" i="1"/>
  <c r="I923" i="1" s="1"/>
  <c r="L923" i="1" s="1"/>
  <c r="H923" i="1"/>
  <c r="F924" i="1"/>
  <c r="I924" i="1" s="1"/>
  <c r="H924" i="1"/>
  <c r="F925" i="1"/>
  <c r="I925" i="1" s="1"/>
  <c r="H925" i="1"/>
  <c r="F926" i="1"/>
  <c r="I926" i="1" s="1"/>
  <c r="H926" i="1"/>
  <c r="F927" i="1"/>
  <c r="I927" i="1" s="1"/>
  <c r="H927" i="1"/>
  <c r="F928" i="1"/>
  <c r="I928" i="1" s="1"/>
  <c r="H928" i="1"/>
  <c r="F929" i="1"/>
  <c r="I929" i="1" s="1"/>
  <c r="L929" i="1" s="1"/>
  <c r="H929" i="1"/>
  <c r="F930" i="1"/>
  <c r="I930" i="1" s="1"/>
  <c r="H930" i="1"/>
  <c r="F931" i="1"/>
  <c r="I931" i="1" s="1"/>
  <c r="L931" i="1" s="1"/>
  <c r="H931" i="1"/>
  <c r="F932" i="1"/>
  <c r="I932" i="1" s="1"/>
  <c r="H932" i="1"/>
  <c r="F933" i="1"/>
  <c r="I933" i="1" s="1"/>
  <c r="H933" i="1"/>
  <c r="F934" i="1"/>
  <c r="H934" i="1"/>
  <c r="F935" i="1"/>
  <c r="I935" i="1" s="1"/>
  <c r="H935" i="1"/>
  <c r="F936" i="1"/>
  <c r="I936" i="1" s="1"/>
  <c r="H936" i="1"/>
  <c r="F937" i="1"/>
  <c r="I937" i="1" s="1"/>
  <c r="L937" i="1" s="1"/>
  <c r="M937" i="1" s="1"/>
  <c r="N937" i="1" s="1"/>
  <c r="H937" i="1"/>
  <c r="F938" i="1"/>
  <c r="I938" i="1" s="1"/>
  <c r="H938" i="1"/>
  <c r="F939" i="1"/>
  <c r="I939" i="1" s="1"/>
  <c r="L939" i="1" s="1"/>
  <c r="H939" i="1"/>
  <c r="F940" i="1"/>
  <c r="I940" i="1" s="1"/>
  <c r="L940" i="1" s="1"/>
  <c r="H940" i="1"/>
  <c r="F941" i="1"/>
  <c r="I941" i="1" s="1"/>
  <c r="H941" i="1"/>
  <c r="F942" i="1"/>
  <c r="I942" i="1" s="1"/>
  <c r="H942" i="1"/>
  <c r="F943" i="1"/>
  <c r="I943" i="1" s="1"/>
  <c r="H943" i="1"/>
  <c r="F944" i="1"/>
  <c r="I944" i="1" s="1"/>
  <c r="H944" i="1"/>
  <c r="F945" i="1"/>
  <c r="I945" i="1" s="1"/>
  <c r="H945" i="1"/>
  <c r="F946" i="1"/>
  <c r="I946" i="1" s="1"/>
  <c r="H946" i="1"/>
  <c r="F947" i="1"/>
  <c r="I947" i="1" s="1"/>
  <c r="H947" i="1"/>
  <c r="F948" i="1"/>
  <c r="I948" i="1" s="1"/>
  <c r="H948" i="1"/>
  <c r="F949" i="1"/>
  <c r="I949" i="1" s="1"/>
  <c r="H949" i="1"/>
  <c r="F950" i="1"/>
  <c r="I950" i="1" s="1"/>
  <c r="H950" i="1"/>
  <c r="F951" i="1"/>
  <c r="I951" i="1" s="1"/>
  <c r="H951" i="1"/>
  <c r="F952" i="1"/>
  <c r="I952" i="1" s="1"/>
  <c r="H952" i="1"/>
  <c r="F953" i="1"/>
  <c r="I953" i="1" s="1"/>
  <c r="L953" i="1" s="1"/>
  <c r="H953" i="1"/>
  <c r="F954" i="1"/>
  <c r="I954" i="1" s="1"/>
  <c r="H954" i="1"/>
  <c r="F955" i="1"/>
  <c r="I955" i="1" s="1"/>
  <c r="L955" i="1" s="1"/>
  <c r="H955" i="1"/>
  <c r="F956" i="1"/>
  <c r="I956" i="1" s="1"/>
  <c r="L956" i="1" s="1"/>
  <c r="H956" i="1"/>
  <c r="F957" i="1"/>
  <c r="I957" i="1" s="1"/>
  <c r="H957" i="1"/>
  <c r="F958" i="1"/>
  <c r="I958" i="1" s="1"/>
  <c r="H958" i="1"/>
  <c r="F959" i="1"/>
  <c r="I959" i="1" s="1"/>
  <c r="H959" i="1"/>
  <c r="F960" i="1"/>
  <c r="I960" i="1" s="1"/>
  <c r="H960" i="1"/>
  <c r="F961" i="1"/>
  <c r="I961" i="1" s="1"/>
  <c r="H961" i="1"/>
  <c r="F962" i="1"/>
  <c r="I962" i="1" s="1"/>
  <c r="H962" i="1"/>
  <c r="F963" i="1"/>
  <c r="I963" i="1" s="1"/>
  <c r="H963" i="1"/>
  <c r="F964" i="1"/>
  <c r="I964" i="1" s="1"/>
  <c r="H964" i="1"/>
  <c r="F965" i="1"/>
  <c r="I965" i="1" s="1"/>
  <c r="H965" i="1"/>
  <c r="F966" i="1"/>
  <c r="I966" i="1" s="1"/>
  <c r="H966" i="1"/>
  <c r="F967" i="1"/>
  <c r="I967" i="1" s="1"/>
  <c r="H967" i="1"/>
  <c r="F968" i="1"/>
  <c r="I968" i="1" s="1"/>
  <c r="H968" i="1"/>
  <c r="F969" i="1"/>
  <c r="I969" i="1" s="1"/>
  <c r="L969" i="1" s="1"/>
  <c r="H969" i="1"/>
  <c r="F970" i="1"/>
  <c r="I970" i="1" s="1"/>
  <c r="L970" i="1" s="1"/>
  <c r="H970" i="1"/>
  <c r="F971" i="1"/>
  <c r="I971" i="1" s="1"/>
  <c r="L971" i="1" s="1"/>
  <c r="H971" i="1"/>
  <c r="F972" i="1"/>
  <c r="I972" i="1" s="1"/>
  <c r="L972" i="1" s="1"/>
  <c r="M972" i="1" s="1"/>
  <c r="N972" i="1" s="1"/>
  <c r="H972" i="1"/>
  <c r="F973" i="1"/>
  <c r="I973" i="1" s="1"/>
  <c r="H973" i="1"/>
  <c r="F974" i="1"/>
  <c r="I974" i="1" s="1"/>
  <c r="H974" i="1"/>
  <c r="F975" i="1"/>
  <c r="I975" i="1" s="1"/>
  <c r="H975" i="1"/>
  <c r="F976" i="1"/>
  <c r="I976" i="1" s="1"/>
  <c r="H976" i="1"/>
  <c r="F977" i="1"/>
  <c r="I977" i="1" s="1"/>
  <c r="H977" i="1"/>
  <c r="F978" i="1"/>
  <c r="I978" i="1" s="1"/>
  <c r="H978" i="1"/>
  <c r="F979" i="1"/>
  <c r="I979" i="1" s="1"/>
  <c r="H979" i="1"/>
  <c r="F980" i="1"/>
  <c r="I980" i="1" s="1"/>
  <c r="H980" i="1"/>
  <c r="F981" i="1"/>
  <c r="I981" i="1" s="1"/>
  <c r="H981" i="1"/>
  <c r="F982" i="1"/>
  <c r="I982" i="1" s="1"/>
  <c r="H982" i="1"/>
  <c r="F983" i="1"/>
  <c r="H983" i="1"/>
  <c r="F984" i="1"/>
  <c r="I984" i="1" s="1"/>
  <c r="H984" i="1"/>
  <c r="F985" i="1"/>
  <c r="I985" i="1" s="1"/>
  <c r="H985" i="1"/>
  <c r="F986" i="1"/>
  <c r="I986" i="1" s="1"/>
  <c r="H986" i="1"/>
  <c r="F987" i="1"/>
  <c r="I987" i="1" s="1"/>
  <c r="L987" i="1" s="1"/>
  <c r="M987" i="1" s="1"/>
  <c r="N987" i="1" s="1"/>
  <c r="H987" i="1"/>
  <c r="F988" i="1"/>
  <c r="I988" i="1" s="1"/>
  <c r="H988" i="1"/>
  <c r="F989" i="1"/>
  <c r="I989" i="1" s="1"/>
  <c r="H989" i="1"/>
  <c r="F990" i="1"/>
  <c r="H990" i="1"/>
  <c r="F991" i="1"/>
  <c r="H991" i="1"/>
  <c r="F992" i="1"/>
  <c r="I992" i="1" s="1"/>
  <c r="H992" i="1"/>
  <c r="F993" i="1"/>
  <c r="I993" i="1" s="1"/>
  <c r="H993" i="1"/>
  <c r="F994" i="1"/>
  <c r="I994" i="1" s="1"/>
  <c r="H994" i="1"/>
  <c r="F995" i="1"/>
  <c r="I995" i="1" s="1"/>
  <c r="L995" i="1" s="1"/>
  <c r="H995" i="1"/>
  <c r="F996" i="1"/>
  <c r="I996" i="1" s="1"/>
  <c r="H996" i="1"/>
  <c r="F997" i="1"/>
  <c r="I997" i="1" s="1"/>
  <c r="H997" i="1"/>
  <c r="F998" i="1"/>
  <c r="H998" i="1"/>
  <c r="F999" i="1"/>
  <c r="H999" i="1"/>
  <c r="F1000" i="1"/>
  <c r="I1000" i="1" s="1"/>
  <c r="H1000" i="1"/>
  <c r="F1001" i="1"/>
  <c r="I1001" i="1" s="1"/>
  <c r="L1001" i="1" s="1"/>
  <c r="M1001" i="1" s="1"/>
  <c r="N1001" i="1" s="1"/>
  <c r="H1001" i="1"/>
  <c r="F1002" i="1"/>
  <c r="I1002" i="1" s="1"/>
  <c r="L1002" i="1" s="1"/>
  <c r="H1002" i="1"/>
  <c r="F1003" i="1"/>
  <c r="I1003" i="1" s="1"/>
  <c r="L1003" i="1" s="1"/>
  <c r="H1003" i="1"/>
  <c r="F1004" i="1"/>
  <c r="I1004" i="1" s="1"/>
  <c r="L1004" i="1" s="1"/>
  <c r="H1004" i="1"/>
  <c r="F1005" i="1"/>
  <c r="I1005" i="1" s="1"/>
  <c r="H1005" i="1"/>
  <c r="F1006" i="1"/>
  <c r="H1006" i="1"/>
  <c r="F1007" i="1"/>
  <c r="I1007" i="1" s="1"/>
  <c r="H1007" i="1"/>
  <c r="F1008" i="1"/>
  <c r="I1008" i="1" s="1"/>
  <c r="H1008" i="1"/>
  <c r="F1009" i="1"/>
  <c r="I1009" i="1" s="1"/>
  <c r="H1009" i="1"/>
  <c r="F1010" i="1"/>
  <c r="I1010" i="1" s="1"/>
  <c r="H1010" i="1"/>
  <c r="F1011" i="1"/>
  <c r="I1011" i="1" s="1"/>
  <c r="L1011" i="1" s="1"/>
  <c r="H1011" i="1"/>
  <c r="F1012" i="1"/>
  <c r="I1012" i="1" s="1"/>
  <c r="H1012" i="1"/>
  <c r="F1013" i="1"/>
  <c r="I1013" i="1" s="1"/>
  <c r="H1013" i="1"/>
  <c r="F1014" i="1"/>
  <c r="H1014" i="1"/>
  <c r="F1015" i="1"/>
  <c r="I1015" i="1" s="1"/>
  <c r="H1015" i="1"/>
  <c r="F1016" i="1"/>
  <c r="I1016" i="1" s="1"/>
  <c r="L1016" i="1" s="1"/>
  <c r="H1016" i="1"/>
  <c r="F1017" i="1"/>
  <c r="I1017" i="1" s="1"/>
  <c r="L1017" i="1" s="1"/>
  <c r="H1017" i="1"/>
  <c r="F1018" i="1"/>
  <c r="I1018" i="1" s="1"/>
  <c r="H1018" i="1"/>
  <c r="F1019" i="1"/>
  <c r="I1019" i="1" s="1"/>
  <c r="L1019" i="1" s="1"/>
  <c r="H1019" i="1"/>
  <c r="F1020" i="1"/>
  <c r="I1020" i="1" s="1"/>
  <c r="L1020" i="1" s="1"/>
  <c r="H1020" i="1"/>
  <c r="F1021" i="1"/>
  <c r="I1021" i="1" s="1"/>
  <c r="H1021" i="1"/>
  <c r="F1022" i="1"/>
  <c r="I1022" i="1" s="1"/>
  <c r="H1022" i="1"/>
  <c r="F1023" i="1"/>
  <c r="I1023" i="1" s="1"/>
  <c r="H1023" i="1"/>
  <c r="F1024" i="1"/>
  <c r="I1024" i="1" s="1"/>
  <c r="H1024" i="1"/>
  <c r="F1025" i="1"/>
  <c r="I1025" i="1" s="1"/>
  <c r="L1025" i="1" s="1"/>
  <c r="H1025" i="1"/>
  <c r="F1026" i="1"/>
  <c r="I1026" i="1" s="1"/>
  <c r="H1026" i="1"/>
  <c r="F1027" i="1"/>
  <c r="I1027" i="1" s="1"/>
  <c r="L1027" i="1" s="1"/>
  <c r="H1027" i="1"/>
  <c r="F1028" i="1"/>
  <c r="I1028" i="1" s="1"/>
  <c r="H1028" i="1"/>
  <c r="F1029" i="1"/>
  <c r="I1029" i="1" s="1"/>
  <c r="H1029" i="1"/>
  <c r="F1030" i="1"/>
  <c r="I1030" i="1" s="1"/>
  <c r="H1030" i="1"/>
  <c r="F1031" i="1"/>
  <c r="I1031" i="1" s="1"/>
  <c r="L1031" i="1" s="1"/>
  <c r="H1031" i="1"/>
  <c r="F1032" i="1"/>
  <c r="I1032" i="1" s="1"/>
  <c r="H1032" i="1"/>
  <c r="F1033" i="1"/>
  <c r="I1033" i="1" s="1"/>
  <c r="L1033" i="1" s="1"/>
  <c r="H1033" i="1"/>
  <c r="F1034" i="1"/>
  <c r="I1034" i="1" s="1"/>
  <c r="L1034" i="1" s="1"/>
  <c r="M1034" i="1" s="1"/>
  <c r="N1034" i="1" s="1"/>
  <c r="H1034" i="1"/>
  <c r="F1035" i="1"/>
  <c r="I1035" i="1" s="1"/>
  <c r="H1035" i="1"/>
  <c r="F1036" i="1"/>
  <c r="I1036" i="1" s="1"/>
  <c r="L1036" i="1" s="1"/>
  <c r="M1036" i="1" s="1"/>
  <c r="N1036" i="1" s="1"/>
  <c r="H1036" i="1"/>
  <c r="F1037" i="1"/>
  <c r="I1037" i="1" s="1"/>
  <c r="H1037" i="1"/>
  <c r="F1038" i="1"/>
  <c r="I1038" i="1" s="1"/>
  <c r="L1038" i="1" s="1"/>
  <c r="H1038" i="1"/>
  <c r="F1039" i="1"/>
  <c r="I1039" i="1" s="1"/>
  <c r="H1039" i="1"/>
  <c r="F1040" i="1"/>
  <c r="I1040" i="1" s="1"/>
  <c r="H1040" i="1"/>
  <c r="F1041" i="1"/>
  <c r="I1041" i="1" s="1"/>
  <c r="H1041" i="1"/>
  <c r="F1042" i="1"/>
  <c r="I1042" i="1" s="1"/>
  <c r="H1042" i="1"/>
  <c r="F1043" i="1"/>
  <c r="I1043" i="1" s="1"/>
  <c r="L1043" i="1" s="1"/>
  <c r="H1043" i="1"/>
  <c r="F1044" i="1"/>
  <c r="I1044" i="1" s="1"/>
  <c r="H1044" i="1"/>
  <c r="F1045" i="1"/>
  <c r="I1045" i="1" s="1"/>
  <c r="H1045" i="1"/>
  <c r="F1046" i="1"/>
  <c r="I1046" i="1" s="1"/>
  <c r="L1046" i="1" s="1"/>
  <c r="H1046" i="1"/>
  <c r="F1047" i="1"/>
  <c r="I1047" i="1" s="1"/>
  <c r="L1047" i="1" s="1"/>
  <c r="H1047" i="1"/>
  <c r="F1048" i="1"/>
  <c r="I1048" i="1" s="1"/>
  <c r="H1048" i="1"/>
  <c r="F1049" i="1"/>
  <c r="I1049" i="1" s="1"/>
  <c r="L1049" i="1" s="1"/>
  <c r="H1049" i="1"/>
  <c r="F1050" i="1"/>
  <c r="I1050" i="1" s="1"/>
  <c r="H1050" i="1"/>
  <c r="F1051" i="1"/>
  <c r="I1051" i="1" s="1"/>
  <c r="L1051" i="1" s="1"/>
  <c r="H1051" i="1"/>
  <c r="F1052" i="1"/>
  <c r="I1052" i="1" s="1"/>
  <c r="H1052" i="1"/>
  <c r="F1053" i="1"/>
  <c r="I1053" i="1" s="1"/>
  <c r="H1053" i="1"/>
  <c r="F1054" i="1"/>
  <c r="H1054" i="1"/>
  <c r="F1055" i="1"/>
  <c r="I1055" i="1" s="1"/>
  <c r="H1055" i="1"/>
  <c r="F1056" i="1"/>
  <c r="I1056" i="1" s="1"/>
  <c r="H1056" i="1"/>
  <c r="F1057" i="1"/>
  <c r="I1057" i="1" s="1"/>
  <c r="H1057" i="1"/>
  <c r="F1058" i="1"/>
  <c r="I1058" i="1" s="1"/>
  <c r="H1058" i="1"/>
  <c r="F1059" i="1"/>
  <c r="I1059" i="1" s="1"/>
  <c r="H1059" i="1"/>
  <c r="F1060" i="1"/>
  <c r="I1060" i="1" s="1"/>
  <c r="H1060" i="1"/>
  <c r="F1061" i="1"/>
  <c r="I1061" i="1" s="1"/>
  <c r="H1061" i="1"/>
  <c r="F1062" i="1"/>
  <c r="I1062" i="1" s="1"/>
  <c r="H1062" i="1"/>
  <c r="F1063" i="1"/>
  <c r="I1063" i="1" s="1"/>
  <c r="H1063" i="1"/>
  <c r="F1064" i="1"/>
  <c r="I1064" i="1" s="1"/>
  <c r="H1064" i="1"/>
  <c r="F1065" i="1"/>
  <c r="I1065" i="1" s="1"/>
  <c r="H1065" i="1"/>
  <c r="F1066" i="1"/>
  <c r="I1066" i="1" s="1"/>
  <c r="H1066" i="1"/>
  <c r="F1067" i="1"/>
  <c r="I1067" i="1" s="1"/>
  <c r="H1067" i="1"/>
  <c r="F1068" i="1"/>
  <c r="I1068" i="1" s="1"/>
  <c r="H1068" i="1"/>
  <c r="F1069" i="1"/>
  <c r="H1069" i="1"/>
  <c r="F1070" i="1"/>
  <c r="H1070" i="1"/>
  <c r="F1071" i="1"/>
  <c r="H1071" i="1"/>
  <c r="F1072" i="1"/>
  <c r="I1072" i="1" s="1"/>
  <c r="H1072" i="1"/>
  <c r="F1073" i="1"/>
  <c r="I1073" i="1" s="1"/>
  <c r="H1073" i="1"/>
  <c r="F1074" i="1"/>
  <c r="I1074" i="1" s="1"/>
  <c r="H1074" i="1"/>
  <c r="F1075" i="1"/>
  <c r="I1075" i="1" s="1"/>
  <c r="H1075" i="1"/>
  <c r="F1076" i="1"/>
  <c r="I1076" i="1" s="1"/>
  <c r="H1076" i="1"/>
  <c r="F1077" i="1"/>
  <c r="I1077" i="1" s="1"/>
  <c r="H1077" i="1"/>
  <c r="F1078" i="1"/>
  <c r="I1078" i="1" s="1"/>
  <c r="H1078" i="1"/>
  <c r="F1079" i="1"/>
  <c r="I1079" i="1" s="1"/>
  <c r="H1079" i="1"/>
  <c r="F1080" i="1"/>
  <c r="I1080" i="1" s="1"/>
  <c r="H1080" i="1"/>
  <c r="F1081" i="1"/>
  <c r="I1081" i="1" s="1"/>
  <c r="L1081" i="1" s="1"/>
  <c r="H1081" i="1"/>
  <c r="F1082" i="1"/>
  <c r="I1082" i="1" s="1"/>
  <c r="H1082" i="1"/>
  <c r="F1083" i="1"/>
  <c r="I1083" i="1" s="1"/>
  <c r="L1083" i="1" s="1"/>
  <c r="H1083" i="1"/>
  <c r="F1084" i="1"/>
  <c r="I1084" i="1" s="1"/>
  <c r="L1084" i="1" s="1"/>
  <c r="H1084" i="1"/>
  <c r="F1085" i="1"/>
  <c r="I1085" i="1" s="1"/>
  <c r="H1085" i="1"/>
  <c r="F1086" i="1"/>
  <c r="I1086" i="1" s="1"/>
  <c r="H1086" i="1"/>
  <c r="F1087" i="1"/>
  <c r="I1087" i="1" s="1"/>
  <c r="H1087" i="1"/>
  <c r="F1088" i="1"/>
  <c r="I1088" i="1" s="1"/>
  <c r="H1088" i="1"/>
  <c r="F1089" i="1"/>
  <c r="I1089" i="1" s="1"/>
  <c r="H1089" i="1"/>
  <c r="F1090" i="1"/>
  <c r="I1090" i="1" s="1"/>
  <c r="H1090" i="1"/>
  <c r="F1091" i="1"/>
  <c r="I1091" i="1" s="1"/>
  <c r="H1091" i="1"/>
  <c r="F1092" i="1"/>
  <c r="I1092" i="1" s="1"/>
  <c r="H1092" i="1"/>
  <c r="F1093" i="1"/>
  <c r="I1093" i="1" s="1"/>
  <c r="H1093" i="1"/>
  <c r="F1094" i="1"/>
  <c r="H1094" i="1"/>
  <c r="F1095" i="1"/>
  <c r="I1095" i="1" s="1"/>
  <c r="H1095" i="1"/>
  <c r="F1096" i="1"/>
  <c r="I1096" i="1" s="1"/>
  <c r="H1096" i="1"/>
  <c r="F1097" i="1"/>
  <c r="I1097" i="1" s="1"/>
  <c r="L1097" i="1" s="1"/>
  <c r="H1097" i="1"/>
  <c r="F1098" i="1"/>
  <c r="I1098" i="1" s="1"/>
  <c r="H1098" i="1"/>
  <c r="F1099" i="1"/>
  <c r="I1099" i="1" s="1"/>
  <c r="L1099" i="1" s="1"/>
  <c r="H1099" i="1"/>
  <c r="F1100" i="1"/>
  <c r="I1100" i="1" s="1"/>
  <c r="L1100" i="1" s="1"/>
  <c r="H1100" i="1"/>
  <c r="F1101" i="1"/>
  <c r="I1101" i="1" s="1"/>
  <c r="H1101" i="1"/>
  <c r="F1102" i="1"/>
  <c r="H1102" i="1"/>
  <c r="F1103" i="1"/>
  <c r="I1103" i="1" s="1"/>
  <c r="H1103" i="1"/>
  <c r="F1104" i="1"/>
  <c r="I1104" i="1" s="1"/>
  <c r="H1104" i="1"/>
  <c r="F1105" i="1"/>
  <c r="I1105" i="1" s="1"/>
  <c r="H1105" i="1"/>
  <c r="F1106" i="1"/>
  <c r="I1106" i="1" s="1"/>
  <c r="H1106" i="1"/>
  <c r="F1107" i="1"/>
  <c r="I1107" i="1" s="1"/>
  <c r="H1107" i="1"/>
  <c r="F1108" i="1"/>
  <c r="I1108" i="1" s="1"/>
  <c r="H1108" i="1"/>
  <c r="F1109" i="1"/>
  <c r="I1109" i="1" s="1"/>
  <c r="H1109" i="1"/>
  <c r="F1110" i="1"/>
  <c r="I1110" i="1" s="1"/>
  <c r="H1110" i="1"/>
  <c r="F1111" i="1"/>
  <c r="I1111" i="1" s="1"/>
  <c r="H1111" i="1"/>
  <c r="F1112" i="1"/>
  <c r="I1112" i="1" s="1"/>
  <c r="H1112" i="1"/>
  <c r="F1113" i="1"/>
  <c r="I1113" i="1" s="1"/>
  <c r="L1113" i="1" s="1"/>
  <c r="H1113" i="1"/>
  <c r="F1114" i="1"/>
  <c r="I1114" i="1" s="1"/>
  <c r="L1114" i="1" s="1"/>
  <c r="H1114" i="1"/>
  <c r="F1115" i="1"/>
  <c r="I1115" i="1" s="1"/>
  <c r="L1115" i="1" s="1"/>
  <c r="H1115" i="1"/>
  <c r="F1116" i="1"/>
  <c r="I1116" i="1" s="1"/>
  <c r="H1116" i="1"/>
  <c r="F1117" i="1"/>
  <c r="I1117" i="1" s="1"/>
  <c r="H1117" i="1"/>
  <c r="F1118" i="1"/>
  <c r="I1118" i="1" s="1"/>
  <c r="H1118" i="1"/>
  <c r="F1119" i="1"/>
  <c r="I1119" i="1" s="1"/>
  <c r="L1119" i="1" s="1"/>
  <c r="H1119" i="1"/>
  <c r="F1120" i="1"/>
  <c r="I1120" i="1" s="1"/>
  <c r="H1120" i="1"/>
  <c r="F1121" i="1"/>
  <c r="I1121" i="1" s="1"/>
  <c r="H1121" i="1"/>
  <c r="F1122" i="1"/>
  <c r="I1122" i="1" s="1"/>
  <c r="H1122" i="1"/>
  <c r="F1123" i="1"/>
  <c r="I1123" i="1" s="1"/>
  <c r="L1123" i="1" s="1"/>
  <c r="H1123" i="1"/>
  <c r="F1124" i="1"/>
  <c r="I1124" i="1" s="1"/>
  <c r="H1124" i="1"/>
  <c r="F1125" i="1"/>
  <c r="I1125" i="1" s="1"/>
  <c r="H1125" i="1"/>
  <c r="F1126" i="1"/>
  <c r="I1126" i="1" s="1"/>
  <c r="H1126" i="1"/>
  <c r="F1127" i="1"/>
  <c r="I1127" i="1" s="1"/>
  <c r="H1127" i="1"/>
  <c r="F1128" i="1"/>
  <c r="I1128" i="1" s="1"/>
  <c r="H1128" i="1"/>
  <c r="F1129" i="1"/>
  <c r="I1129" i="1" s="1"/>
  <c r="L1129" i="1" s="1"/>
  <c r="H1129" i="1"/>
  <c r="F1130" i="1"/>
  <c r="I1130" i="1" s="1"/>
  <c r="H1130" i="1"/>
  <c r="F1131" i="1"/>
  <c r="I1131" i="1" s="1"/>
  <c r="H1131" i="1"/>
  <c r="F1132" i="1"/>
  <c r="I1132" i="1" s="1"/>
  <c r="H1132" i="1"/>
  <c r="F1133" i="1"/>
  <c r="I1133" i="1" s="1"/>
  <c r="H1133" i="1"/>
  <c r="F1134" i="1"/>
  <c r="I1134" i="1" s="1"/>
  <c r="H1134" i="1"/>
  <c r="F1135" i="1"/>
  <c r="H1135" i="1"/>
  <c r="F1136" i="1"/>
  <c r="I1136" i="1" s="1"/>
  <c r="H1136" i="1"/>
  <c r="F1137" i="1"/>
  <c r="I1137" i="1" s="1"/>
  <c r="H1137" i="1"/>
  <c r="F1138" i="1"/>
  <c r="I1138" i="1" s="1"/>
  <c r="H1138" i="1"/>
  <c r="F1139" i="1"/>
  <c r="I1139" i="1" s="1"/>
  <c r="H1139" i="1"/>
  <c r="F1140" i="1"/>
  <c r="I1140" i="1" s="1"/>
  <c r="H1140" i="1"/>
  <c r="F1141" i="1"/>
  <c r="I1141" i="1" s="1"/>
  <c r="H1141" i="1"/>
  <c r="F1142" i="1"/>
  <c r="I1142" i="1" s="1"/>
  <c r="H1142" i="1"/>
  <c r="F1143" i="1"/>
  <c r="I1143" i="1" s="1"/>
  <c r="H1143" i="1"/>
  <c r="F1144" i="1"/>
  <c r="I1144" i="1" s="1"/>
  <c r="H1144" i="1"/>
  <c r="F1145" i="1"/>
  <c r="I1145" i="1" s="1"/>
  <c r="H1145" i="1"/>
  <c r="F1146" i="1"/>
  <c r="I1146" i="1" s="1"/>
  <c r="H1146" i="1"/>
  <c r="F1147" i="1"/>
  <c r="I1147" i="1" s="1"/>
  <c r="L1147" i="1" s="1"/>
  <c r="H1147" i="1"/>
  <c r="F1148" i="1"/>
  <c r="I1148" i="1" s="1"/>
  <c r="L1148" i="1" s="1"/>
  <c r="H1148" i="1"/>
  <c r="F1149" i="1"/>
  <c r="I1149" i="1" s="1"/>
  <c r="L1149" i="1" s="1"/>
  <c r="M1149" i="1" s="1"/>
  <c r="N1149" i="1" s="1"/>
  <c r="H1149" i="1"/>
  <c r="F1150" i="1"/>
  <c r="I1150" i="1" s="1"/>
  <c r="H1150" i="1"/>
  <c r="F1151" i="1"/>
  <c r="I1151" i="1" s="1"/>
  <c r="H1151" i="1"/>
  <c r="F1152" i="1"/>
  <c r="I1152" i="1" s="1"/>
  <c r="H1152" i="1"/>
  <c r="F1153" i="1"/>
  <c r="I1153" i="1" s="1"/>
  <c r="H1153" i="1"/>
  <c r="F1154" i="1"/>
  <c r="I1154" i="1" s="1"/>
  <c r="H1154" i="1"/>
  <c r="F1155" i="1"/>
  <c r="I1155" i="1" s="1"/>
  <c r="H1155" i="1"/>
  <c r="F1156" i="1"/>
  <c r="I1156" i="1" s="1"/>
  <c r="H1156" i="1"/>
  <c r="F1157" i="1"/>
  <c r="I1157" i="1" s="1"/>
  <c r="H1157" i="1"/>
  <c r="F1158" i="1"/>
  <c r="I1158" i="1" s="1"/>
  <c r="H1158" i="1"/>
  <c r="F1159" i="1"/>
  <c r="H1159" i="1"/>
  <c r="F1160" i="1"/>
  <c r="I1160" i="1" s="1"/>
  <c r="H1160" i="1"/>
  <c r="F1161" i="1"/>
  <c r="I1161" i="1" s="1"/>
  <c r="L1161" i="1" s="1"/>
  <c r="H1161" i="1"/>
  <c r="F1162" i="1"/>
  <c r="I1162" i="1" s="1"/>
  <c r="L1162" i="1" s="1"/>
  <c r="H1162" i="1"/>
  <c r="F1163" i="1"/>
  <c r="I1163" i="1" s="1"/>
  <c r="L1163" i="1" s="1"/>
  <c r="H1163" i="1"/>
  <c r="F1164" i="1"/>
  <c r="I1164" i="1" s="1"/>
  <c r="L1164" i="1" s="1"/>
  <c r="M1164" i="1" s="1"/>
  <c r="N1164" i="1" s="1"/>
  <c r="H1164" i="1"/>
  <c r="F1165" i="1"/>
  <c r="H1165" i="1"/>
  <c r="F1166" i="1"/>
  <c r="I1166" i="1" s="1"/>
  <c r="H1166" i="1"/>
  <c r="F1167" i="1"/>
  <c r="I1167" i="1" s="1"/>
  <c r="H1167" i="1"/>
  <c r="F1168" i="1"/>
  <c r="I1168" i="1" s="1"/>
  <c r="H1168" i="1"/>
  <c r="F1169" i="1"/>
  <c r="I1169" i="1" s="1"/>
  <c r="H1169" i="1"/>
  <c r="F1170" i="1"/>
  <c r="I1170" i="1" s="1"/>
  <c r="H1170" i="1"/>
  <c r="F1171" i="1"/>
  <c r="I1171" i="1" s="1"/>
  <c r="L1171" i="1" s="1"/>
  <c r="H1171" i="1"/>
  <c r="F1172" i="1"/>
  <c r="I1172" i="1" s="1"/>
  <c r="H1172" i="1"/>
  <c r="F1173" i="1"/>
  <c r="I1173" i="1" s="1"/>
  <c r="H1173" i="1"/>
  <c r="F1174" i="1"/>
  <c r="H1174" i="1"/>
  <c r="F1175" i="1"/>
  <c r="H1175" i="1"/>
  <c r="F1176" i="1"/>
  <c r="I1176" i="1" s="1"/>
  <c r="H1176" i="1"/>
  <c r="F1177" i="1"/>
  <c r="I1177" i="1" s="1"/>
  <c r="L1177" i="1" s="1"/>
  <c r="H1177" i="1"/>
  <c r="F1178" i="1"/>
  <c r="I1178" i="1" s="1"/>
  <c r="H1178" i="1"/>
  <c r="F1179" i="1"/>
  <c r="I1179" i="1" s="1"/>
  <c r="L1179" i="1" s="1"/>
  <c r="H1179" i="1"/>
  <c r="F1180" i="1"/>
  <c r="I1180" i="1" s="1"/>
  <c r="L1180" i="1" s="1"/>
  <c r="H1180" i="1"/>
  <c r="F1181" i="1"/>
  <c r="H1181" i="1"/>
  <c r="F1182" i="1"/>
  <c r="H1182" i="1"/>
  <c r="F1183" i="1"/>
  <c r="H1183" i="1"/>
  <c r="F1184" i="1"/>
  <c r="I1184" i="1" s="1"/>
  <c r="H1184" i="1"/>
  <c r="F1185" i="1"/>
  <c r="I1185" i="1" s="1"/>
  <c r="H1185" i="1"/>
  <c r="F1186" i="1"/>
  <c r="I1186" i="1" s="1"/>
  <c r="H1186" i="1"/>
  <c r="F1187" i="1"/>
  <c r="I1187" i="1" s="1"/>
  <c r="L1187" i="1" s="1"/>
  <c r="H1187" i="1"/>
  <c r="F1188" i="1"/>
  <c r="I1188" i="1" s="1"/>
  <c r="H1188" i="1"/>
  <c r="F1189" i="1"/>
  <c r="I1189" i="1" s="1"/>
  <c r="H1189" i="1"/>
  <c r="F1190" i="1"/>
  <c r="I1190" i="1" s="1"/>
  <c r="L1190" i="1" s="1"/>
  <c r="H1190" i="1"/>
  <c r="F1191" i="1"/>
  <c r="I1191" i="1" s="1"/>
  <c r="H1191" i="1"/>
  <c r="F1192" i="1"/>
  <c r="I1192" i="1" s="1"/>
  <c r="H1192" i="1"/>
  <c r="F1193" i="1"/>
  <c r="I1193" i="1" s="1"/>
  <c r="L1193" i="1" s="1"/>
  <c r="H1193" i="1"/>
  <c r="F1194" i="1"/>
  <c r="I1194" i="1" s="1"/>
  <c r="H1194" i="1"/>
  <c r="F1195" i="1"/>
  <c r="I1195" i="1" s="1"/>
  <c r="L1195" i="1" s="1"/>
  <c r="H1195" i="1"/>
  <c r="F1196" i="1"/>
  <c r="I1196" i="1" s="1"/>
  <c r="L1196" i="1" s="1"/>
  <c r="H1196" i="1"/>
  <c r="F1197" i="1"/>
  <c r="I1197" i="1" s="1"/>
  <c r="H1197" i="1"/>
  <c r="F1198" i="1"/>
  <c r="I1198" i="1" s="1"/>
  <c r="H1198" i="1"/>
  <c r="F1199" i="1"/>
  <c r="I1199" i="1" s="1"/>
  <c r="H1199" i="1"/>
  <c r="F1200" i="1"/>
  <c r="I1200" i="1" s="1"/>
  <c r="H1200" i="1"/>
  <c r="F1201" i="1"/>
  <c r="I1201" i="1" s="1"/>
  <c r="H1201" i="1"/>
  <c r="F1202" i="1"/>
  <c r="I1202" i="1" s="1"/>
  <c r="H1202" i="1"/>
  <c r="F1203" i="1"/>
  <c r="I1203" i="1" s="1"/>
  <c r="L1203" i="1" s="1"/>
  <c r="H1203" i="1"/>
  <c r="F1204" i="1"/>
  <c r="I1204" i="1" s="1"/>
  <c r="H1204" i="1"/>
  <c r="F1205" i="1"/>
  <c r="I1205" i="1" s="1"/>
  <c r="H1205" i="1"/>
  <c r="F1206" i="1"/>
  <c r="I1206" i="1" s="1"/>
  <c r="H1206" i="1"/>
  <c r="F1207" i="1"/>
  <c r="I1207" i="1" s="1"/>
  <c r="H1207" i="1"/>
  <c r="F1208" i="1"/>
  <c r="I1208" i="1" s="1"/>
  <c r="H1208" i="1"/>
  <c r="F1209" i="1"/>
  <c r="I1209" i="1" s="1"/>
  <c r="L1209" i="1" s="1"/>
  <c r="H1209" i="1"/>
  <c r="F1210" i="1"/>
  <c r="I1210" i="1" s="1"/>
  <c r="H1210" i="1"/>
  <c r="F1211" i="1"/>
  <c r="I1211" i="1" s="1"/>
  <c r="L1211" i="1" s="1"/>
  <c r="M1211" i="1" s="1"/>
  <c r="N1211" i="1" s="1"/>
  <c r="H1211" i="1"/>
  <c r="F1212" i="1"/>
  <c r="I1212" i="1" s="1"/>
  <c r="L1212" i="1" s="1"/>
  <c r="H1212" i="1"/>
  <c r="F1213" i="1"/>
  <c r="I1213" i="1" s="1"/>
  <c r="H1213" i="1"/>
  <c r="F1214" i="1"/>
  <c r="I1214" i="1" s="1"/>
  <c r="H1214" i="1"/>
  <c r="F1215" i="1"/>
  <c r="I1215" i="1" s="1"/>
  <c r="H1215" i="1"/>
  <c r="F1216" i="1"/>
  <c r="I1216" i="1" s="1"/>
  <c r="H1216" i="1"/>
  <c r="F1217" i="1"/>
  <c r="I1217" i="1" s="1"/>
  <c r="H1217" i="1"/>
  <c r="F1218" i="1"/>
  <c r="I1218" i="1" s="1"/>
  <c r="H1218" i="1"/>
  <c r="F1219" i="1"/>
  <c r="I1219" i="1" s="1"/>
  <c r="L1219" i="1" s="1"/>
  <c r="H1219" i="1"/>
  <c r="F1220" i="1"/>
  <c r="I1220" i="1" s="1"/>
  <c r="H1220" i="1"/>
  <c r="F1221" i="1"/>
  <c r="I1221" i="1" s="1"/>
  <c r="H1221" i="1"/>
  <c r="F1222" i="1"/>
  <c r="I1222" i="1" s="1"/>
  <c r="H1222" i="1"/>
  <c r="F1223" i="1"/>
  <c r="I1223" i="1" s="1"/>
  <c r="H1223" i="1"/>
  <c r="F1224" i="1"/>
  <c r="I1224" i="1" s="1"/>
  <c r="H1224" i="1"/>
  <c r="F1225" i="1"/>
  <c r="I1225" i="1" s="1"/>
  <c r="L1225" i="1" s="1"/>
  <c r="M1225" i="1" s="1"/>
  <c r="N1225" i="1" s="1"/>
  <c r="H1225" i="1"/>
  <c r="F1226" i="1"/>
  <c r="I1226" i="1" s="1"/>
  <c r="L1226" i="1" s="1"/>
  <c r="M1226" i="1" s="1"/>
  <c r="N1226" i="1" s="1"/>
  <c r="H1226" i="1"/>
  <c r="F1227" i="1"/>
  <c r="I1227" i="1" s="1"/>
  <c r="L1227" i="1" s="1"/>
  <c r="H1227" i="1"/>
  <c r="F1228" i="1"/>
  <c r="I1228" i="1" s="1"/>
  <c r="L1228" i="1" s="1"/>
  <c r="H1228" i="1"/>
  <c r="F1229" i="1"/>
  <c r="I1229" i="1" s="1"/>
  <c r="H1229" i="1"/>
  <c r="F1230" i="1"/>
  <c r="I1230" i="1" s="1"/>
  <c r="H1230" i="1"/>
  <c r="F1231" i="1"/>
  <c r="I1231" i="1" s="1"/>
  <c r="H1231" i="1"/>
  <c r="F1232" i="1"/>
  <c r="I1232" i="1" s="1"/>
  <c r="H1232" i="1"/>
  <c r="F1233" i="1"/>
  <c r="I1233" i="1" s="1"/>
  <c r="H1233" i="1"/>
  <c r="F1234" i="1"/>
  <c r="I1234" i="1" s="1"/>
  <c r="H1234" i="1"/>
  <c r="F1235" i="1"/>
  <c r="I1235" i="1" s="1"/>
  <c r="L1235" i="1" s="1"/>
  <c r="H1235" i="1"/>
  <c r="F1236" i="1"/>
  <c r="I1236" i="1" s="1"/>
  <c r="H1236" i="1"/>
  <c r="F1237" i="1"/>
  <c r="I1237" i="1" s="1"/>
  <c r="H1237" i="1"/>
  <c r="F1238" i="1"/>
  <c r="I1238" i="1" s="1"/>
  <c r="H1238" i="1"/>
  <c r="F1239" i="1"/>
  <c r="I1239" i="1" s="1"/>
  <c r="H1239" i="1"/>
  <c r="F1240" i="1"/>
  <c r="I1240" i="1" s="1"/>
  <c r="H1240" i="1"/>
  <c r="F1241" i="1"/>
  <c r="I1241" i="1" s="1"/>
  <c r="L1241" i="1" s="1"/>
  <c r="H1241" i="1"/>
  <c r="F1242" i="1"/>
  <c r="I1242" i="1" s="1"/>
  <c r="H1242" i="1"/>
  <c r="F1243" i="1"/>
  <c r="I1243" i="1" s="1"/>
  <c r="L1243" i="1" s="1"/>
  <c r="H1243" i="1"/>
  <c r="F1244" i="1"/>
  <c r="I1244" i="1" s="1"/>
  <c r="H1244" i="1"/>
  <c r="F1245" i="1"/>
  <c r="I1245" i="1" s="1"/>
  <c r="H1245" i="1"/>
  <c r="F1246" i="1"/>
  <c r="I1246" i="1" s="1"/>
  <c r="H1246" i="1"/>
  <c r="F1247" i="1"/>
  <c r="I1247" i="1" s="1"/>
  <c r="H1247" i="1"/>
  <c r="F1248" i="1"/>
  <c r="I1248" i="1" s="1"/>
  <c r="H1248" i="1"/>
  <c r="F1249" i="1"/>
  <c r="I1249" i="1" s="1"/>
  <c r="H1249" i="1"/>
  <c r="F1250" i="1"/>
  <c r="I1250" i="1" s="1"/>
  <c r="H1250" i="1"/>
  <c r="F1251" i="1"/>
  <c r="I1251" i="1" s="1"/>
  <c r="L1251" i="1" s="1"/>
  <c r="H1251" i="1"/>
  <c r="F1252" i="1"/>
  <c r="I1252" i="1" s="1"/>
  <c r="H1252" i="1"/>
  <c r="F1253" i="1"/>
  <c r="H1253" i="1"/>
  <c r="F1254" i="1"/>
  <c r="I1254" i="1" s="1"/>
  <c r="H1254" i="1"/>
  <c r="F1255" i="1"/>
  <c r="I1255" i="1" s="1"/>
  <c r="L1255" i="1" s="1"/>
  <c r="H1255" i="1"/>
  <c r="F1256" i="1"/>
  <c r="I1256" i="1" s="1"/>
  <c r="H1256" i="1"/>
  <c r="F1257" i="1"/>
  <c r="I1257" i="1" s="1"/>
  <c r="L1257" i="1" s="1"/>
  <c r="H1257" i="1"/>
  <c r="F1258" i="1"/>
  <c r="I1258" i="1" s="1"/>
  <c r="H1258" i="1"/>
  <c r="F1259" i="1"/>
  <c r="I1259" i="1" s="1"/>
  <c r="L1259" i="1" s="1"/>
  <c r="H1259" i="1"/>
  <c r="F1260" i="1"/>
  <c r="I1260" i="1" s="1"/>
  <c r="H1260" i="1"/>
  <c r="F1261" i="1"/>
  <c r="I1261" i="1" s="1"/>
  <c r="H1261" i="1"/>
  <c r="F1262" i="1"/>
  <c r="I1262" i="1" s="1"/>
  <c r="H1262" i="1"/>
  <c r="F1263" i="1"/>
  <c r="I1263" i="1" s="1"/>
  <c r="H1263" i="1"/>
  <c r="F1264" i="1"/>
  <c r="I1264" i="1" s="1"/>
  <c r="H1264" i="1"/>
  <c r="F1265" i="1"/>
  <c r="I1265" i="1" s="1"/>
  <c r="H1265" i="1"/>
  <c r="F1266" i="1"/>
  <c r="I1266" i="1" s="1"/>
  <c r="H1266" i="1"/>
  <c r="F1267" i="1"/>
  <c r="I1267" i="1" s="1"/>
  <c r="L1267" i="1" s="1"/>
  <c r="H1267" i="1"/>
  <c r="F1268" i="1"/>
  <c r="I1268" i="1" s="1"/>
  <c r="H1268" i="1"/>
  <c r="F1269" i="1"/>
  <c r="I1269" i="1" s="1"/>
  <c r="H1269" i="1"/>
  <c r="F1270" i="1"/>
  <c r="I1270" i="1" s="1"/>
  <c r="H1270" i="1"/>
  <c r="F1271" i="1"/>
  <c r="I1271" i="1" s="1"/>
  <c r="H1271" i="1"/>
  <c r="F1272" i="1"/>
  <c r="I1272" i="1" s="1"/>
  <c r="H1272" i="1"/>
  <c r="F1273" i="1"/>
  <c r="I1273" i="1" s="1"/>
  <c r="L1273" i="1" s="1"/>
  <c r="H1273" i="1"/>
  <c r="F1274" i="1"/>
  <c r="I1274" i="1" s="1"/>
  <c r="H1274" i="1"/>
  <c r="F1275" i="1"/>
  <c r="I1275" i="1" s="1"/>
  <c r="L1275" i="1" s="1"/>
  <c r="H1275" i="1"/>
  <c r="F1276" i="1"/>
  <c r="I1276" i="1" s="1"/>
  <c r="L1276" i="1" s="1"/>
  <c r="H1276" i="1"/>
  <c r="F1277" i="1"/>
  <c r="I1277" i="1" s="1"/>
  <c r="L1277" i="1" s="1"/>
  <c r="H1277" i="1"/>
  <c r="F1278" i="1"/>
  <c r="I1278" i="1" s="1"/>
  <c r="H1278" i="1"/>
  <c r="F1279" i="1"/>
  <c r="I1279" i="1" s="1"/>
  <c r="H1279" i="1"/>
  <c r="F1280" i="1"/>
  <c r="I1280" i="1" s="1"/>
  <c r="H1280" i="1"/>
  <c r="F1281" i="1"/>
  <c r="I1281" i="1" s="1"/>
  <c r="H1281" i="1"/>
  <c r="F1282" i="1"/>
  <c r="I1282" i="1" s="1"/>
  <c r="H1282" i="1"/>
  <c r="F1283" i="1"/>
  <c r="I1283" i="1" s="1"/>
  <c r="L1283" i="1" s="1"/>
  <c r="H1283" i="1"/>
  <c r="F1284" i="1"/>
  <c r="I1284" i="1" s="1"/>
  <c r="H1284" i="1"/>
  <c r="F1285" i="1"/>
  <c r="I1285" i="1" s="1"/>
  <c r="H1285" i="1"/>
  <c r="F1286" i="1"/>
  <c r="I1286" i="1" s="1"/>
  <c r="H1286" i="1"/>
  <c r="F1287" i="1"/>
  <c r="I1287" i="1" s="1"/>
  <c r="H1287" i="1"/>
  <c r="F1288" i="1"/>
  <c r="I1288" i="1" s="1"/>
  <c r="H1288" i="1"/>
  <c r="F1289" i="1"/>
  <c r="I1289" i="1" s="1"/>
  <c r="L1289" i="1" s="1"/>
  <c r="H1289" i="1"/>
  <c r="F1290" i="1"/>
  <c r="I1290" i="1" s="1"/>
  <c r="H1290" i="1"/>
  <c r="F1291" i="1"/>
  <c r="I1291" i="1" s="1"/>
  <c r="L1291" i="1" s="1"/>
  <c r="H1291" i="1"/>
  <c r="F1292" i="1"/>
  <c r="I1292" i="1" s="1"/>
  <c r="L1292" i="1" s="1"/>
  <c r="H1292" i="1"/>
  <c r="F1293" i="1"/>
  <c r="I1293" i="1" s="1"/>
  <c r="H1293" i="1"/>
  <c r="F1294" i="1"/>
  <c r="H1294" i="1"/>
  <c r="F1295" i="1"/>
  <c r="H1295" i="1"/>
  <c r="F1296" i="1"/>
  <c r="I1296" i="1" s="1"/>
  <c r="H1296" i="1"/>
  <c r="F1297" i="1"/>
  <c r="I1297" i="1" s="1"/>
  <c r="H1297" i="1"/>
  <c r="F1298" i="1"/>
  <c r="I1298" i="1" s="1"/>
  <c r="H1298" i="1"/>
  <c r="F1299" i="1"/>
  <c r="H1299" i="1"/>
  <c r="F1300" i="1"/>
  <c r="I1300" i="1" s="1"/>
  <c r="H1300" i="1"/>
  <c r="F1301" i="1"/>
  <c r="I1301" i="1" s="1"/>
  <c r="H1301" i="1"/>
  <c r="F1302" i="1"/>
  <c r="H1302" i="1"/>
  <c r="F1303" i="1"/>
  <c r="I1303" i="1" s="1"/>
  <c r="H1303" i="1"/>
  <c r="F1304" i="1"/>
  <c r="I1304" i="1" s="1"/>
  <c r="H1304" i="1"/>
  <c r="F1305" i="1"/>
  <c r="I1305" i="1" s="1"/>
  <c r="L1305" i="1" s="1"/>
  <c r="H1305" i="1"/>
  <c r="F1306" i="1"/>
  <c r="I1306" i="1" s="1"/>
  <c r="H1306" i="1"/>
  <c r="F1307" i="1"/>
  <c r="I1307" i="1" s="1"/>
  <c r="L1307" i="1" s="1"/>
  <c r="M1307" i="1" s="1"/>
  <c r="N1307" i="1" s="1"/>
  <c r="H1307" i="1"/>
  <c r="F1308" i="1"/>
  <c r="I1308" i="1" s="1"/>
  <c r="L1308" i="1" s="1"/>
  <c r="M1308" i="1" s="1"/>
  <c r="N1308" i="1" s="1"/>
  <c r="H1308" i="1"/>
  <c r="F1309" i="1"/>
  <c r="I1309" i="1" s="1"/>
  <c r="H1309" i="1"/>
  <c r="F1310" i="1"/>
  <c r="I1310" i="1" s="1"/>
  <c r="H1310" i="1"/>
  <c r="F1311" i="1"/>
  <c r="I1311" i="1" s="1"/>
  <c r="L1311" i="1" s="1"/>
  <c r="H1311" i="1"/>
  <c r="F1312" i="1"/>
  <c r="I1312" i="1" s="1"/>
  <c r="H1312" i="1"/>
  <c r="F1313" i="1"/>
  <c r="I1313" i="1" s="1"/>
  <c r="H1313" i="1"/>
  <c r="F1314" i="1"/>
  <c r="I1314" i="1" s="1"/>
  <c r="H1314" i="1"/>
  <c r="F1315" i="1"/>
  <c r="I1315" i="1" s="1"/>
  <c r="L1315" i="1" s="1"/>
  <c r="H1315" i="1"/>
  <c r="F1316" i="1"/>
  <c r="I1316" i="1" s="1"/>
  <c r="H1316" i="1"/>
  <c r="F1317" i="1"/>
  <c r="I1317" i="1" s="1"/>
  <c r="H1317" i="1"/>
  <c r="F1318" i="1"/>
  <c r="I1318" i="1" s="1"/>
  <c r="L1318" i="1" s="1"/>
  <c r="H1318" i="1"/>
  <c r="F1319" i="1"/>
  <c r="I1319" i="1" s="1"/>
  <c r="L1319" i="1" s="1"/>
  <c r="H1319" i="1"/>
  <c r="F1320" i="1"/>
  <c r="I1320" i="1" s="1"/>
  <c r="H1320" i="1"/>
  <c r="F1321" i="1"/>
  <c r="I1321" i="1" s="1"/>
  <c r="L1321" i="1" s="1"/>
  <c r="M1321" i="1" s="1"/>
  <c r="N1321" i="1" s="1"/>
  <c r="H1321" i="1"/>
  <c r="F1322" i="1"/>
  <c r="I1322" i="1" s="1"/>
  <c r="H1322" i="1"/>
  <c r="F1323" i="1"/>
  <c r="I1323" i="1" s="1"/>
  <c r="L1323" i="1" s="1"/>
  <c r="H1323" i="1"/>
  <c r="F1324" i="1"/>
  <c r="I1324" i="1" s="1"/>
  <c r="L1324" i="1" s="1"/>
  <c r="H1324" i="1"/>
  <c r="F1325" i="1"/>
  <c r="I1325" i="1" s="1"/>
  <c r="L1325" i="1" s="1"/>
  <c r="H1325" i="1"/>
  <c r="F1326" i="1"/>
  <c r="I1326" i="1" s="1"/>
  <c r="H1326" i="1"/>
  <c r="F1327" i="1"/>
  <c r="H1327" i="1"/>
  <c r="F1328" i="1"/>
  <c r="I1328" i="1" s="1"/>
  <c r="H1328" i="1"/>
  <c r="F1329" i="1"/>
  <c r="I1329" i="1" s="1"/>
  <c r="H1329" i="1"/>
  <c r="F1330" i="1"/>
  <c r="I1330" i="1" s="1"/>
  <c r="H1330" i="1"/>
  <c r="F1331" i="1"/>
  <c r="I1331" i="1" s="1"/>
  <c r="L1331" i="1" s="1"/>
  <c r="H1331" i="1"/>
  <c r="F1332" i="1"/>
  <c r="I1332" i="1" s="1"/>
  <c r="H1332" i="1"/>
  <c r="F1333" i="1"/>
  <c r="I1333" i="1" s="1"/>
  <c r="H1333" i="1"/>
  <c r="F1334" i="1"/>
  <c r="H1334" i="1"/>
  <c r="F1335" i="1"/>
  <c r="I1335" i="1" s="1"/>
  <c r="H1335" i="1"/>
  <c r="F1336" i="1"/>
  <c r="I1336" i="1" s="1"/>
  <c r="H1336" i="1"/>
  <c r="F1337" i="1"/>
  <c r="I1337" i="1" s="1"/>
  <c r="L1337" i="1" s="1"/>
  <c r="H1337" i="1"/>
  <c r="F1338" i="1"/>
  <c r="I1338" i="1" s="1"/>
  <c r="H1338" i="1"/>
  <c r="F1339" i="1"/>
  <c r="I1339" i="1" s="1"/>
  <c r="L1339" i="1" s="1"/>
  <c r="H1339" i="1"/>
  <c r="F1340" i="1"/>
  <c r="I1340" i="1" s="1"/>
  <c r="L1340" i="1" s="1"/>
  <c r="H1340" i="1"/>
  <c r="F1341" i="1"/>
  <c r="I1341" i="1" s="1"/>
  <c r="L1341" i="1" s="1"/>
  <c r="H1341" i="1"/>
  <c r="F1342" i="1"/>
  <c r="I1342" i="1" s="1"/>
  <c r="H1342" i="1"/>
  <c r="F1343" i="1"/>
  <c r="I1343" i="1" s="1"/>
  <c r="H1343" i="1"/>
  <c r="F1344" i="1"/>
  <c r="I1344" i="1" s="1"/>
  <c r="H1344" i="1"/>
  <c r="F1345" i="1"/>
  <c r="I1345" i="1" s="1"/>
  <c r="H1345" i="1"/>
  <c r="F1346" i="1"/>
  <c r="I1346" i="1" s="1"/>
  <c r="H1346" i="1"/>
  <c r="F1347" i="1"/>
  <c r="I1347" i="1" s="1"/>
  <c r="L1347" i="1" s="1"/>
  <c r="H1347" i="1"/>
  <c r="F1348" i="1"/>
  <c r="I1348" i="1" s="1"/>
  <c r="H1348" i="1"/>
  <c r="F1349" i="1"/>
  <c r="I1349" i="1" s="1"/>
  <c r="H1349" i="1"/>
  <c r="F1350" i="1"/>
  <c r="I1350" i="1" s="1"/>
  <c r="H1350" i="1"/>
  <c r="F1351" i="1"/>
  <c r="I1351" i="1" s="1"/>
  <c r="H1351" i="1"/>
  <c r="F1352" i="1"/>
  <c r="I1352" i="1" s="1"/>
  <c r="H1352" i="1"/>
  <c r="F1353" i="1"/>
  <c r="I1353" i="1" s="1"/>
  <c r="L1353" i="1" s="1"/>
  <c r="M1353" i="1" s="1"/>
  <c r="N1353" i="1" s="1"/>
  <c r="H1353" i="1"/>
  <c r="F1354" i="1"/>
  <c r="I1354" i="1" s="1"/>
  <c r="H1354" i="1"/>
  <c r="F1355" i="1"/>
  <c r="I1355" i="1" s="1"/>
  <c r="L1355" i="1" s="1"/>
  <c r="H1355" i="1"/>
  <c r="F1356" i="1"/>
  <c r="I1356" i="1" s="1"/>
  <c r="L1356" i="1" s="1"/>
  <c r="H1356" i="1"/>
  <c r="F1357" i="1"/>
  <c r="I1357" i="1" s="1"/>
  <c r="L1357" i="1" s="1"/>
  <c r="H1357" i="1"/>
  <c r="F1358" i="1"/>
  <c r="I1358" i="1" s="1"/>
  <c r="H1358" i="1"/>
  <c r="F1359" i="1"/>
  <c r="I1359" i="1" s="1"/>
  <c r="H1359" i="1"/>
  <c r="F1360" i="1"/>
  <c r="I1360" i="1" s="1"/>
  <c r="H1360" i="1"/>
  <c r="F1361" i="1"/>
  <c r="I1361" i="1" s="1"/>
  <c r="H1361" i="1"/>
  <c r="F1362" i="1"/>
  <c r="I1362" i="1" s="1"/>
  <c r="H1362" i="1"/>
  <c r="F1363" i="1"/>
  <c r="I1363" i="1" s="1"/>
  <c r="H1363" i="1"/>
  <c r="F1364" i="1"/>
  <c r="I1364" i="1" s="1"/>
  <c r="H1364" i="1"/>
  <c r="F1365" i="1"/>
  <c r="I1365" i="1" s="1"/>
  <c r="H1365" i="1"/>
  <c r="F1366" i="1"/>
  <c r="I1366" i="1" s="1"/>
  <c r="H1366" i="1"/>
  <c r="F1367" i="1"/>
  <c r="H1367" i="1"/>
  <c r="F1368" i="1"/>
  <c r="I1368" i="1" s="1"/>
  <c r="H1368" i="1"/>
  <c r="F1369" i="1"/>
  <c r="I1369" i="1" s="1"/>
  <c r="H1369" i="1"/>
  <c r="F1370" i="1"/>
  <c r="I1370" i="1" s="1"/>
  <c r="H1370" i="1"/>
  <c r="F1371" i="1"/>
  <c r="I1371" i="1" s="1"/>
  <c r="L1371" i="1" s="1"/>
  <c r="M1371" i="1" s="1"/>
  <c r="N1371" i="1" s="1"/>
  <c r="H1371" i="1"/>
  <c r="F1372" i="1"/>
  <c r="I1372" i="1" s="1"/>
  <c r="L1372" i="1" s="1"/>
  <c r="H1372" i="1"/>
  <c r="F1373" i="1"/>
  <c r="I1373" i="1" s="1"/>
  <c r="H1373" i="1"/>
  <c r="F1374" i="1"/>
  <c r="I1374" i="1" s="1"/>
  <c r="H1374" i="1"/>
  <c r="F1375" i="1"/>
  <c r="H1375" i="1"/>
  <c r="F1376" i="1"/>
  <c r="I1376" i="1" s="1"/>
  <c r="H1376" i="1"/>
  <c r="F1377" i="1"/>
  <c r="I1377" i="1" s="1"/>
  <c r="H1377" i="1"/>
  <c r="F1378" i="1"/>
  <c r="I1378" i="1" s="1"/>
  <c r="H1378" i="1"/>
  <c r="F1379" i="1"/>
  <c r="I1379" i="1" s="1"/>
  <c r="L1379" i="1" s="1"/>
  <c r="H1379" i="1"/>
  <c r="F1380" i="1"/>
  <c r="I1380" i="1" s="1"/>
  <c r="H1380" i="1"/>
  <c r="F1381" i="1"/>
  <c r="I1381" i="1" s="1"/>
  <c r="H1381" i="1"/>
  <c r="F1382" i="1"/>
  <c r="H1382" i="1"/>
  <c r="F1383" i="1"/>
  <c r="H1383" i="1"/>
  <c r="F1384" i="1"/>
  <c r="I1384" i="1" s="1"/>
  <c r="H1384" i="1"/>
  <c r="F1385" i="1"/>
  <c r="I1385" i="1" s="1"/>
  <c r="H1385" i="1"/>
  <c r="F1386" i="1"/>
  <c r="I1386" i="1" s="1"/>
  <c r="H1386" i="1"/>
  <c r="F1387" i="1"/>
  <c r="I1387" i="1" s="1"/>
  <c r="H1387" i="1"/>
  <c r="F1388" i="1"/>
  <c r="I1388" i="1" s="1"/>
  <c r="H1388" i="1"/>
  <c r="F1389" i="1"/>
  <c r="I1389" i="1" s="1"/>
  <c r="H1389" i="1"/>
  <c r="F1390" i="1"/>
  <c r="I1390" i="1" s="1"/>
  <c r="H1390" i="1"/>
  <c r="F1391" i="1"/>
  <c r="I1391" i="1" s="1"/>
  <c r="H1391" i="1"/>
  <c r="F1392" i="1"/>
  <c r="I1392" i="1" s="1"/>
  <c r="H1392" i="1"/>
  <c r="F1393" i="1"/>
  <c r="I1393" i="1" s="1"/>
  <c r="H1393" i="1"/>
  <c r="F1394" i="1"/>
  <c r="I1394" i="1" s="1"/>
  <c r="H1394" i="1"/>
  <c r="F1395" i="1"/>
  <c r="I1395" i="1" s="1"/>
  <c r="L1395" i="1" s="1"/>
  <c r="H1395" i="1"/>
  <c r="F1396" i="1"/>
  <c r="I1396" i="1" s="1"/>
  <c r="H1396" i="1"/>
  <c r="F1397" i="1"/>
  <c r="I1397" i="1" s="1"/>
  <c r="H1397" i="1"/>
  <c r="F1398" i="1"/>
  <c r="I1398" i="1" s="1"/>
  <c r="H1398" i="1"/>
  <c r="F1399" i="1"/>
  <c r="I1399" i="1" s="1"/>
  <c r="H1399" i="1"/>
  <c r="F1400" i="1"/>
  <c r="I1400" i="1" s="1"/>
  <c r="H1400" i="1"/>
  <c r="F1401" i="1"/>
  <c r="I1401" i="1" s="1"/>
  <c r="L1401" i="1" s="1"/>
  <c r="H1401" i="1"/>
  <c r="F1402" i="1"/>
  <c r="I1402" i="1" s="1"/>
  <c r="H1402" i="1"/>
  <c r="F1403" i="1"/>
  <c r="I1403" i="1" s="1"/>
  <c r="L1403" i="1" s="1"/>
  <c r="M1403" i="1" s="1"/>
  <c r="N1403" i="1" s="1"/>
  <c r="H1403" i="1"/>
  <c r="F1404" i="1"/>
  <c r="I1404" i="1" s="1"/>
  <c r="L1404" i="1" s="1"/>
  <c r="M1404" i="1" s="1"/>
  <c r="N1404" i="1" s="1"/>
  <c r="H1404" i="1"/>
  <c r="F1405" i="1"/>
  <c r="I1405" i="1" s="1"/>
  <c r="H1405" i="1"/>
  <c r="F1406" i="1"/>
  <c r="I1406" i="1" s="1"/>
  <c r="H1406" i="1"/>
  <c r="F1407" i="1"/>
  <c r="I1407" i="1" s="1"/>
  <c r="H1407" i="1"/>
  <c r="F1408" i="1"/>
  <c r="I1408" i="1" s="1"/>
  <c r="H1408" i="1"/>
  <c r="F1409" i="1"/>
  <c r="I1409" i="1" s="1"/>
  <c r="H1409" i="1"/>
  <c r="F1410" i="1"/>
  <c r="I1410" i="1" s="1"/>
  <c r="H1410" i="1"/>
  <c r="F1411" i="1"/>
  <c r="I1411" i="1" s="1"/>
  <c r="H1411" i="1"/>
  <c r="F1412" i="1"/>
  <c r="I1412" i="1" s="1"/>
  <c r="H1412" i="1"/>
  <c r="F1413" i="1"/>
  <c r="I1413" i="1" s="1"/>
  <c r="H1413" i="1"/>
  <c r="F1414" i="1"/>
  <c r="I1414" i="1" s="1"/>
  <c r="H1414" i="1"/>
  <c r="F1415" i="1"/>
  <c r="I1415" i="1" s="1"/>
  <c r="H1415" i="1"/>
  <c r="F1416" i="1"/>
  <c r="I1416" i="1" s="1"/>
  <c r="H1416" i="1"/>
  <c r="F1417" i="1"/>
  <c r="I1417" i="1" s="1"/>
  <c r="L1417" i="1" s="1"/>
  <c r="H1417" i="1"/>
  <c r="F1418" i="1"/>
  <c r="I1418" i="1" s="1"/>
  <c r="L1418" i="1" s="1"/>
  <c r="H1418" i="1"/>
  <c r="F1419" i="1"/>
  <c r="I1419" i="1" s="1"/>
  <c r="L1419" i="1" s="1"/>
  <c r="H1419" i="1"/>
  <c r="F1420" i="1"/>
  <c r="I1420" i="1" s="1"/>
  <c r="L1420" i="1" s="1"/>
  <c r="H1420" i="1"/>
  <c r="F1421" i="1"/>
  <c r="I1421" i="1" s="1"/>
  <c r="H1421" i="1"/>
  <c r="F1422" i="1"/>
  <c r="H1422" i="1"/>
  <c r="F1423" i="1"/>
  <c r="I1423" i="1" s="1"/>
  <c r="H1423" i="1"/>
  <c r="F1424" i="1"/>
  <c r="I1424" i="1" s="1"/>
  <c r="H1424" i="1"/>
  <c r="F1425" i="1"/>
  <c r="I1425" i="1" s="1"/>
  <c r="H1425" i="1"/>
  <c r="F1426" i="1"/>
  <c r="I1426" i="1" s="1"/>
  <c r="H1426" i="1"/>
  <c r="F1427" i="1"/>
  <c r="I1427" i="1" s="1"/>
  <c r="H1427" i="1"/>
  <c r="F1428" i="1"/>
  <c r="I1428" i="1" s="1"/>
  <c r="H1428" i="1"/>
  <c r="F1429" i="1"/>
  <c r="I1429" i="1" s="1"/>
  <c r="H1429" i="1"/>
  <c r="F1430" i="1"/>
  <c r="I1430" i="1" s="1"/>
  <c r="H1430" i="1"/>
  <c r="F1431" i="1"/>
  <c r="I1431" i="1" s="1"/>
  <c r="H1431" i="1"/>
  <c r="F1432" i="1"/>
  <c r="I1432" i="1" s="1"/>
  <c r="H1432" i="1"/>
  <c r="F1433" i="1"/>
  <c r="I1433" i="1" s="1"/>
  <c r="H1433" i="1"/>
  <c r="F1434" i="1"/>
  <c r="I1434" i="1" s="1"/>
  <c r="H1434" i="1"/>
  <c r="F1435" i="1"/>
  <c r="I1435" i="1" s="1"/>
  <c r="L1435" i="1" s="1"/>
  <c r="H1435" i="1"/>
  <c r="F1436" i="1"/>
  <c r="I1436" i="1" s="1"/>
  <c r="L1436" i="1" s="1"/>
  <c r="H1436" i="1"/>
  <c r="F1437" i="1"/>
  <c r="I1437" i="1" s="1"/>
  <c r="L1437" i="1" s="1"/>
  <c r="H1437" i="1"/>
  <c r="F1438" i="1"/>
  <c r="I1438" i="1" s="1"/>
  <c r="H1438" i="1"/>
  <c r="F1439" i="1"/>
  <c r="I1439" i="1" s="1"/>
  <c r="H1439" i="1"/>
  <c r="F1440" i="1"/>
  <c r="I1440" i="1" s="1"/>
  <c r="H1440" i="1"/>
  <c r="F1441" i="1"/>
  <c r="I1441" i="1" s="1"/>
  <c r="H1441" i="1"/>
  <c r="F1442" i="1"/>
  <c r="I1442" i="1" s="1"/>
  <c r="H1442" i="1"/>
  <c r="F1443" i="1"/>
  <c r="I1443" i="1" s="1"/>
  <c r="H1443" i="1"/>
  <c r="F1444" i="1"/>
  <c r="I1444" i="1" s="1"/>
  <c r="H1444" i="1"/>
  <c r="F1445" i="1"/>
  <c r="I1445" i="1" s="1"/>
  <c r="H1445" i="1"/>
  <c r="F1446" i="1"/>
  <c r="I1446" i="1" s="1"/>
  <c r="H1446" i="1"/>
  <c r="F1447" i="1"/>
  <c r="I1447" i="1" s="1"/>
  <c r="H1447" i="1"/>
  <c r="F1448" i="1"/>
  <c r="I1448" i="1" s="1"/>
  <c r="H1448" i="1"/>
  <c r="F1449" i="1"/>
  <c r="I1449" i="1" s="1"/>
  <c r="H1449" i="1"/>
  <c r="F1450" i="1"/>
  <c r="I1450" i="1" s="1"/>
  <c r="H1450" i="1"/>
  <c r="F1451" i="1"/>
  <c r="I1451" i="1" s="1"/>
  <c r="H1451" i="1"/>
  <c r="F1452" i="1"/>
  <c r="I1452" i="1" s="1"/>
  <c r="L1452" i="1" s="1"/>
  <c r="H1452" i="1"/>
  <c r="F1453" i="1"/>
  <c r="I1453" i="1" s="1"/>
  <c r="L1453" i="1" s="1"/>
  <c r="H1453" i="1"/>
  <c r="F1454" i="1"/>
  <c r="I1454" i="1" s="1"/>
  <c r="H1454" i="1"/>
  <c r="F1455" i="1"/>
  <c r="I1455" i="1" s="1"/>
  <c r="H1455" i="1"/>
  <c r="F1456" i="1"/>
  <c r="I1456" i="1" s="1"/>
  <c r="H1456" i="1"/>
  <c r="F1457" i="1"/>
  <c r="I1457" i="1" s="1"/>
  <c r="H1457" i="1"/>
  <c r="F1458" i="1"/>
  <c r="I1458" i="1" s="1"/>
  <c r="H1458" i="1"/>
  <c r="F1459" i="1"/>
  <c r="I1459" i="1" s="1"/>
  <c r="H1459" i="1"/>
  <c r="F1460" i="1"/>
  <c r="I1460" i="1" s="1"/>
  <c r="H1460" i="1"/>
  <c r="F1461" i="1"/>
  <c r="I1461" i="1" s="1"/>
  <c r="L1461" i="1" s="1"/>
  <c r="H1461" i="1"/>
  <c r="F1462" i="1"/>
  <c r="I1462" i="1" s="1"/>
  <c r="H1462" i="1"/>
  <c r="F1463" i="1"/>
  <c r="I1463" i="1" s="1"/>
  <c r="H1463" i="1"/>
  <c r="F1464" i="1"/>
  <c r="I1464" i="1" s="1"/>
  <c r="H1464" i="1"/>
  <c r="F1465" i="1"/>
  <c r="I1465" i="1" s="1"/>
  <c r="H1465" i="1"/>
  <c r="F1466" i="1"/>
  <c r="I1466" i="1" s="1"/>
  <c r="H1466" i="1"/>
  <c r="F1467" i="1"/>
  <c r="I1467" i="1" s="1"/>
  <c r="L1467" i="1" s="1"/>
  <c r="H1467" i="1"/>
  <c r="F1468" i="1"/>
  <c r="I1468" i="1" s="1"/>
  <c r="L1468" i="1" s="1"/>
  <c r="H1468" i="1"/>
  <c r="F1469" i="1"/>
  <c r="I1469" i="1" s="1"/>
  <c r="H1469" i="1"/>
  <c r="F1470" i="1"/>
  <c r="I1470" i="1" s="1"/>
  <c r="H1470" i="1"/>
  <c r="F1471" i="1"/>
  <c r="H1471" i="1"/>
  <c r="F1472" i="1"/>
  <c r="I1472" i="1" s="1"/>
  <c r="H1472" i="1"/>
  <c r="F1473" i="1"/>
  <c r="I1473" i="1" s="1"/>
  <c r="H1473" i="1"/>
  <c r="F1474" i="1"/>
  <c r="I1474" i="1" s="1"/>
  <c r="H1474" i="1"/>
  <c r="F1475" i="1"/>
  <c r="I1475" i="1" s="1"/>
  <c r="L1475" i="1" s="1"/>
  <c r="H1475" i="1"/>
  <c r="F1476" i="1"/>
  <c r="I1476" i="1" s="1"/>
  <c r="H1476" i="1"/>
  <c r="F1477" i="1"/>
  <c r="I1477" i="1" s="1"/>
  <c r="H1477" i="1"/>
  <c r="F1478" i="1"/>
  <c r="H1478" i="1"/>
  <c r="F1479" i="1"/>
  <c r="I1479" i="1" s="1"/>
  <c r="L1479" i="1" s="1"/>
  <c r="H1479" i="1"/>
  <c r="F1480" i="1"/>
  <c r="I1480" i="1" s="1"/>
  <c r="H1480" i="1"/>
  <c r="F1481" i="1"/>
  <c r="I1481" i="1" s="1"/>
  <c r="L1481" i="1" s="1"/>
  <c r="H1481" i="1"/>
  <c r="F1482" i="1"/>
  <c r="I1482" i="1" s="1"/>
  <c r="H1482" i="1"/>
  <c r="F1483" i="1"/>
  <c r="I1483" i="1" s="1"/>
  <c r="H1483" i="1"/>
  <c r="F1484" i="1"/>
  <c r="I1484" i="1" s="1"/>
  <c r="L1484" i="1" s="1"/>
  <c r="H1484" i="1"/>
  <c r="F1485" i="1"/>
  <c r="I1485" i="1" s="1"/>
  <c r="H1485" i="1"/>
  <c r="F1486" i="1"/>
  <c r="I1486" i="1" s="1"/>
  <c r="H1486" i="1"/>
  <c r="F1487" i="1"/>
  <c r="I1487" i="1" s="1"/>
  <c r="H1487" i="1"/>
  <c r="F1488" i="1"/>
  <c r="I1488" i="1" s="1"/>
  <c r="H1488" i="1"/>
  <c r="F1489" i="1"/>
  <c r="I1489" i="1" s="1"/>
  <c r="H1489" i="1"/>
  <c r="F1490" i="1"/>
  <c r="I1490" i="1" s="1"/>
  <c r="H1490" i="1"/>
  <c r="F1491" i="1"/>
  <c r="I1491" i="1" s="1"/>
  <c r="L1491" i="1" s="1"/>
  <c r="H1491" i="1"/>
  <c r="F1492" i="1"/>
  <c r="I1492" i="1" s="1"/>
  <c r="H1492" i="1"/>
  <c r="F1493" i="1"/>
  <c r="I1493" i="1" s="1"/>
  <c r="L1493" i="1" s="1"/>
  <c r="H1493" i="1"/>
  <c r="F1494" i="1"/>
  <c r="I1494" i="1" s="1"/>
  <c r="H1494" i="1"/>
  <c r="F1495" i="1"/>
  <c r="H1495" i="1"/>
  <c r="F1496" i="1"/>
  <c r="I1496" i="1" s="1"/>
  <c r="H1496" i="1"/>
  <c r="F1497" i="1"/>
  <c r="I1497" i="1" s="1"/>
  <c r="L1497" i="1" s="1"/>
  <c r="H1497" i="1"/>
  <c r="F1498" i="1"/>
  <c r="I1498" i="1" s="1"/>
  <c r="L1498" i="1" s="1"/>
  <c r="H1498" i="1"/>
  <c r="F1499" i="1"/>
  <c r="I1499" i="1" s="1"/>
  <c r="L1499" i="1" s="1"/>
  <c r="H1499" i="1"/>
  <c r="F1500" i="1"/>
  <c r="I1500" i="1" s="1"/>
  <c r="H1500" i="1"/>
  <c r="F1501" i="1"/>
  <c r="I1501" i="1" s="1"/>
  <c r="L1501" i="1" s="1"/>
  <c r="H1501" i="1"/>
  <c r="F1502" i="1"/>
  <c r="I1502" i="1" s="1"/>
  <c r="H1502" i="1"/>
  <c r="F1503" i="1"/>
  <c r="I1503" i="1" s="1"/>
  <c r="H1503" i="1"/>
  <c r="F1504" i="1"/>
  <c r="I1504" i="1" s="1"/>
  <c r="H1504" i="1"/>
  <c r="F1505" i="1"/>
  <c r="I1505" i="1" s="1"/>
  <c r="H1505" i="1"/>
  <c r="F1506" i="1"/>
  <c r="I1506" i="1" s="1"/>
  <c r="L1506" i="1" s="1"/>
  <c r="H1506" i="1"/>
  <c r="F1507" i="1"/>
  <c r="I1507" i="1" s="1"/>
  <c r="L1507" i="1" s="1"/>
  <c r="H1507" i="1"/>
  <c r="F1508" i="1"/>
  <c r="I1508" i="1" s="1"/>
  <c r="H1508" i="1"/>
  <c r="F1509" i="1"/>
  <c r="I1509" i="1" s="1"/>
  <c r="H1509" i="1"/>
  <c r="F1510" i="1"/>
  <c r="I1510" i="1" s="1"/>
  <c r="H1510" i="1"/>
  <c r="F1511" i="1"/>
  <c r="I1511" i="1" s="1"/>
  <c r="H1511" i="1"/>
  <c r="F1512" i="1"/>
  <c r="I1512" i="1" s="1"/>
  <c r="H1512" i="1"/>
  <c r="F1513" i="1"/>
  <c r="I1513" i="1" s="1"/>
  <c r="L1513" i="1" s="1"/>
  <c r="H1513" i="1"/>
  <c r="F1514" i="1"/>
  <c r="I1514" i="1" s="1"/>
  <c r="L1514" i="1" s="1"/>
  <c r="H1514" i="1"/>
  <c r="F1515" i="1"/>
  <c r="I1515" i="1" s="1"/>
  <c r="L1515" i="1" s="1"/>
  <c r="H1515" i="1"/>
  <c r="F1516" i="1"/>
  <c r="I1516" i="1" s="1"/>
  <c r="L1516" i="1" s="1"/>
  <c r="H1516" i="1"/>
  <c r="F1517" i="1"/>
  <c r="I1517" i="1" s="1"/>
  <c r="H1517" i="1"/>
  <c r="F1518" i="1"/>
  <c r="H1518" i="1"/>
  <c r="F1519" i="1"/>
  <c r="I1519" i="1" s="1"/>
  <c r="L1519" i="1" s="1"/>
  <c r="H1519" i="1"/>
  <c r="F1520" i="1"/>
  <c r="I1520" i="1" s="1"/>
  <c r="H1520" i="1"/>
  <c r="F1521" i="1"/>
  <c r="I1521" i="1" s="1"/>
  <c r="H1521" i="1"/>
  <c r="F1522" i="1"/>
  <c r="I1522" i="1" s="1"/>
  <c r="L1522" i="1" s="1"/>
  <c r="H1522" i="1"/>
  <c r="F1523" i="1"/>
  <c r="I1523" i="1" s="1"/>
  <c r="L1523" i="1" s="1"/>
  <c r="H1523" i="1"/>
  <c r="F1524" i="1"/>
  <c r="I1524" i="1" s="1"/>
  <c r="H1524" i="1"/>
  <c r="F1525" i="1"/>
  <c r="I1525" i="1" s="1"/>
  <c r="H1525" i="1"/>
  <c r="F1526" i="1"/>
  <c r="I1526" i="1" s="1"/>
  <c r="H1526" i="1"/>
  <c r="F1527" i="1"/>
  <c r="I1527" i="1" s="1"/>
  <c r="H1527" i="1"/>
  <c r="F1528" i="1"/>
  <c r="I1528" i="1" s="1"/>
  <c r="H1528" i="1"/>
  <c r="F1529" i="1"/>
  <c r="I1529" i="1" s="1"/>
  <c r="H1529" i="1"/>
  <c r="F1530" i="1"/>
  <c r="I1530" i="1" s="1"/>
  <c r="H1530" i="1"/>
  <c r="F1531" i="1"/>
  <c r="I1531" i="1" s="1"/>
  <c r="L1531" i="1" s="1"/>
  <c r="H1531" i="1"/>
  <c r="F1532" i="1"/>
  <c r="I1532" i="1" s="1"/>
  <c r="L1532" i="1" s="1"/>
  <c r="M1532" i="1" s="1"/>
  <c r="N1532" i="1" s="1"/>
  <c r="H1532" i="1"/>
  <c r="F1533" i="1"/>
  <c r="I1533" i="1" s="1"/>
  <c r="H1533" i="1"/>
  <c r="F1534" i="1"/>
  <c r="H1534" i="1"/>
  <c r="F1535" i="1"/>
  <c r="H1535" i="1"/>
  <c r="F1536" i="1"/>
  <c r="I1536" i="1" s="1"/>
  <c r="H1536" i="1"/>
  <c r="F1537" i="1"/>
  <c r="I1537" i="1" s="1"/>
  <c r="H1537" i="1"/>
  <c r="F1538" i="1"/>
  <c r="I1538" i="1" s="1"/>
  <c r="H1538" i="1"/>
  <c r="F1539" i="1"/>
  <c r="I1539" i="1" s="1"/>
  <c r="H1539" i="1"/>
  <c r="F1540" i="1"/>
  <c r="I1540" i="1" s="1"/>
  <c r="H1540" i="1"/>
  <c r="F1541" i="1"/>
  <c r="I1541" i="1" s="1"/>
  <c r="H1541" i="1"/>
  <c r="F1542" i="1"/>
  <c r="H1542" i="1"/>
  <c r="F1543" i="1"/>
  <c r="I1543" i="1" s="1"/>
  <c r="H1543" i="1"/>
  <c r="F1544" i="1"/>
  <c r="I1544" i="1" s="1"/>
  <c r="H1544" i="1"/>
  <c r="F1545" i="1"/>
  <c r="I1545" i="1" s="1"/>
  <c r="L1545" i="1" s="1"/>
  <c r="H1545" i="1"/>
  <c r="F1546" i="1"/>
  <c r="I1546" i="1" s="1"/>
  <c r="H1546" i="1"/>
  <c r="F1547" i="1"/>
  <c r="I1547" i="1" s="1"/>
  <c r="H1547" i="1"/>
  <c r="F1548" i="1"/>
  <c r="I1548" i="1" s="1"/>
  <c r="L1548" i="1" s="1"/>
  <c r="H1548" i="1"/>
  <c r="F1549" i="1"/>
  <c r="I1549" i="1" s="1"/>
  <c r="H1549" i="1"/>
  <c r="F1550" i="1"/>
  <c r="I1550" i="1" s="1"/>
  <c r="H1550" i="1"/>
  <c r="F1551" i="1"/>
  <c r="I1551" i="1" s="1"/>
  <c r="L1551" i="1" s="1"/>
  <c r="H1551" i="1"/>
  <c r="F1552" i="1"/>
  <c r="I1552" i="1" s="1"/>
  <c r="H1552" i="1"/>
  <c r="F1553" i="1"/>
  <c r="I1553" i="1" s="1"/>
  <c r="H1553" i="1"/>
  <c r="F1554" i="1"/>
  <c r="I1554" i="1" s="1"/>
  <c r="H1554" i="1"/>
  <c r="F1555" i="1"/>
  <c r="I1555" i="1" s="1"/>
  <c r="L1555" i="1" s="1"/>
  <c r="H1555" i="1"/>
  <c r="F1556" i="1"/>
  <c r="I1556" i="1" s="1"/>
  <c r="H1556" i="1"/>
  <c r="F1557" i="1"/>
  <c r="I1557" i="1" s="1"/>
  <c r="H1557" i="1"/>
  <c r="F1558" i="1"/>
  <c r="I1558" i="1" s="1"/>
  <c r="H1558" i="1"/>
  <c r="F1559" i="1"/>
  <c r="I1559" i="1" s="1"/>
  <c r="H1559" i="1"/>
  <c r="F1560" i="1"/>
  <c r="I1560" i="1" s="1"/>
  <c r="H1560" i="1"/>
  <c r="F1561" i="1"/>
  <c r="I1561" i="1" s="1"/>
  <c r="L1561" i="1" s="1"/>
  <c r="H1561" i="1"/>
  <c r="F1562" i="1"/>
  <c r="I1562" i="1" s="1"/>
  <c r="H1562" i="1"/>
  <c r="F1563" i="1"/>
  <c r="I1563" i="1" s="1"/>
  <c r="L1563" i="1" s="1"/>
  <c r="H1563" i="1"/>
  <c r="F1564" i="1"/>
  <c r="I1564" i="1" s="1"/>
  <c r="L1564" i="1" s="1"/>
  <c r="H1564" i="1"/>
  <c r="F1565" i="1"/>
  <c r="I1565" i="1" s="1"/>
  <c r="H1565" i="1"/>
  <c r="F1566" i="1"/>
  <c r="I1566" i="1" s="1"/>
  <c r="H1566" i="1"/>
  <c r="F1567" i="1"/>
  <c r="I1567" i="1" s="1"/>
  <c r="H1567" i="1"/>
  <c r="F1568" i="1"/>
  <c r="I1568" i="1" s="1"/>
  <c r="H1568" i="1"/>
  <c r="F1569" i="1"/>
  <c r="I1569" i="1" s="1"/>
  <c r="H1569" i="1"/>
  <c r="F1570" i="1"/>
  <c r="I1570" i="1" s="1"/>
  <c r="L1570" i="1" s="1"/>
  <c r="H1570" i="1"/>
  <c r="F1571" i="1"/>
  <c r="I1571" i="1" s="1"/>
  <c r="L1571" i="1" s="1"/>
  <c r="H1571" i="1"/>
  <c r="F1572" i="1"/>
  <c r="I1572" i="1" s="1"/>
  <c r="H1572" i="1"/>
  <c r="F1573" i="1"/>
  <c r="I1573" i="1" s="1"/>
  <c r="H1573" i="1"/>
  <c r="F1574" i="1"/>
  <c r="I1574" i="1" s="1"/>
  <c r="L1574" i="1" s="1"/>
  <c r="H1574" i="1"/>
  <c r="F1575" i="1"/>
  <c r="I1575" i="1" s="1"/>
  <c r="H1575" i="1"/>
  <c r="F1576" i="1"/>
  <c r="I1576" i="1" s="1"/>
  <c r="H1576" i="1"/>
  <c r="F1577" i="1"/>
  <c r="I1577" i="1" s="1"/>
  <c r="L1577" i="1" s="1"/>
  <c r="H1577" i="1"/>
  <c r="F1578" i="1"/>
  <c r="I1578" i="1" s="1"/>
  <c r="H1578" i="1"/>
  <c r="F1579" i="1"/>
  <c r="I1579" i="1" s="1"/>
  <c r="L1579" i="1" s="1"/>
  <c r="H1579" i="1"/>
  <c r="F1580" i="1"/>
  <c r="I1580" i="1" s="1"/>
  <c r="L1580" i="1" s="1"/>
  <c r="M1580" i="1" s="1"/>
  <c r="N1580" i="1" s="1"/>
  <c r="H1580" i="1"/>
  <c r="F1581" i="1"/>
  <c r="I1581" i="1" s="1"/>
  <c r="H1581" i="1"/>
  <c r="F1582" i="1"/>
  <c r="I1582" i="1" s="1"/>
  <c r="H1582" i="1"/>
  <c r="F1583" i="1"/>
  <c r="I1583" i="1" s="1"/>
  <c r="H1583" i="1"/>
  <c r="F1584" i="1"/>
  <c r="I1584" i="1" s="1"/>
  <c r="H1584" i="1"/>
  <c r="F1585" i="1"/>
  <c r="I1585" i="1" s="1"/>
  <c r="H1585" i="1"/>
  <c r="F1586" i="1"/>
  <c r="I1586" i="1" s="1"/>
  <c r="L1586" i="1" s="1"/>
  <c r="H1586" i="1"/>
  <c r="F1587" i="1"/>
  <c r="I1587" i="1" s="1"/>
  <c r="L1587" i="1" s="1"/>
  <c r="H1587" i="1"/>
  <c r="F1588" i="1"/>
  <c r="I1588" i="1" s="1"/>
  <c r="H1588" i="1"/>
  <c r="F1589" i="1"/>
  <c r="I1589" i="1" s="1"/>
  <c r="H1589" i="1"/>
  <c r="F1590" i="1"/>
  <c r="I1590" i="1" s="1"/>
  <c r="H1590" i="1"/>
  <c r="F1591" i="1"/>
  <c r="I1591" i="1" s="1"/>
  <c r="H1591" i="1"/>
  <c r="F1592" i="1"/>
  <c r="I1592" i="1" s="1"/>
  <c r="H1592" i="1"/>
  <c r="F1593" i="1"/>
  <c r="I1593" i="1" s="1"/>
  <c r="L1593" i="1" s="1"/>
  <c r="H1593" i="1"/>
  <c r="F1594" i="1"/>
  <c r="I1594" i="1" s="1"/>
  <c r="H1594" i="1"/>
  <c r="F1595" i="1"/>
  <c r="I1595" i="1" s="1"/>
  <c r="L1595" i="1" s="1"/>
  <c r="H1595" i="1"/>
  <c r="F1596" i="1"/>
  <c r="I1596" i="1" s="1"/>
  <c r="L1596" i="1" s="1"/>
  <c r="H1596" i="1"/>
  <c r="F1597" i="1"/>
  <c r="I1597" i="1" s="1"/>
  <c r="H1597" i="1"/>
  <c r="F1598" i="1"/>
  <c r="H1598" i="1"/>
  <c r="F1599" i="1"/>
  <c r="I1599" i="1" s="1"/>
  <c r="H1599" i="1"/>
  <c r="F1600" i="1"/>
  <c r="I1600" i="1" s="1"/>
  <c r="H1600" i="1"/>
  <c r="F1601" i="1"/>
  <c r="I1601" i="1" s="1"/>
  <c r="H1601" i="1"/>
  <c r="F1602" i="1"/>
  <c r="I1602" i="1" s="1"/>
  <c r="H1602" i="1"/>
  <c r="F1603" i="1"/>
  <c r="H1603" i="1"/>
  <c r="F1604" i="1"/>
  <c r="I1604" i="1" s="1"/>
  <c r="H1604" i="1"/>
  <c r="F1605" i="1"/>
  <c r="I1605" i="1" s="1"/>
  <c r="H1605" i="1"/>
  <c r="F1606" i="1"/>
  <c r="I1606" i="1" s="1"/>
  <c r="H1606" i="1"/>
  <c r="F1607" i="1"/>
  <c r="I1607" i="1" s="1"/>
  <c r="H1607" i="1"/>
  <c r="F1608" i="1"/>
  <c r="I1608" i="1" s="1"/>
  <c r="H1608" i="1"/>
  <c r="F1609" i="1"/>
  <c r="I1609" i="1" s="1"/>
  <c r="L1609" i="1" s="1"/>
  <c r="H1609" i="1"/>
  <c r="F1610" i="1"/>
  <c r="I1610" i="1" s="1"/>
  <c r="H1610" i="1"/>
  <c r="F1611" i="1"/>
  <c r="I1611" i="1" s="1"/>
  <c r="L1611" i="1" s="1"/>
  <c r="H1611" i="1"/>
  <c r="F1612" i="1"/>
  <c r="I1612" i="1" s="1"/>
  <c r="L1612" i="1" s="1"/>
  <c r="H1612" i="1"/>
  <c r="F1613" i="1"/>
  <c r="I1613" i="1" s="1"/>
  <c r="L1613" i="1" s="1"/>
  <c r="H1613" i="1"/>
  <c r="F1614" i="1"/>
  <c r="I1614" i="1" s="1"/>
  <c r="H1614" i="1"/>
  <c r="F1615" i="1"/>
  <c r="I1615" i="1" s="1"/>
  <c r="H1615" i="1"/>
  <c r="F1616" i="1"/>
  <c r="I1616" i="1" s="1"/>
  <c r="H1616" i="1"/>
  <c r="F1617" i="1"/>
  <c r="I1617" i="1" s="1"/>
  <c r="H1617" i="1"/>
  <c r="F1618" i="1"/>
  <c r="I1618" i="1" s="1"/>
  <c r="L1618" i="1" s="1"/>
  <c r="H1618" i="1"/>
  <c r="F1619" i="1"/>
  <c r="I1619" i="1" s="1"/>
  <c r="L1619" i="1" s="1"/>
  <c r="H1619" i="1"/>
  <c r="F1620" i="1"/>
  <c r="I1620" i="1" s="1"/>
  <c r="H1620" i="1"/>
  <c r="F1621" i="1"/>
  <c r="I1621" i="1" s="1"/>
  <c r="H1621" i="1"/>
  <c r="F1622" i="1"/>
  <c r="I1622" i="1" s="1"/>
  <c r="H1622" i="1"/>
  <c r="F1623" i="1"/>
  <c r="H1623" i="1"/>
  <c r="F1624" i="1"/>
  <c r="I1624" i="1" s="1"/>
  <c r="H1624" i="1"/>
  <c r="F1625" i="1"/>
  <c r="I1625" i="1" s="1"/>
  <c r="L1625" i="1" s="1"/>
  <c r="H1625" i="1"/>
  <c r="F1626" i="1"/>
  <c r="I1626" i="1" s="1"/>
  <c r="L1626" i="1" s="1"/>
  <c r="H1626" i="1"/>
  <c r="F1627" i="1"/>
  <c r="I1627" i="1" s="1"/>
  <c r="L1627" i="1" s="1"/>
  <c r="H1627" i="1"/>
  <c r="F1628" i="1"/>
  <c r="I1628" i="1" s="1"/>
  <c r="L1628" i="1" s="1"/>
  <c r="H1628" i="1"/>
  <c r="F1629" i="1"/>
  <c r="I1629" i="1" s="1"/>
  <c r="L1629" i="1" s="1"/>
  <c r="H1629" i="1"/>
  <c r="F1630" i="1"/>
  <c r="I1630" i="1" s="1"/>
  <c r="H1630" i="1"/>
  <c r="F1631" i="1"/>
  <c r="I1631" i="1" s="1"/>
  <c r="L1631" i="1" s="1"/>
  <c r="H1631" i="1"/>
  <c r="F1632" i="1"/>
  <c r="I1632" i="1" s="1"/>
  <c r="H1632" i="1"/>
  <c r="F1633" i="1"/>
  <c r="I1633" i="1" s="1"/>
  <c r="H1633" i="1"/>
  <c r="F1634" i="1"/>
  <c r="I1634" i="1" s="1"/>
  <c r="H1634" i="1"/>
  <c r="F1635" i="1"/>
  <c r="I1635" i="1" s="1"/>
  <c r="H1635" i="1"/>
  <c r="F1636" i="1"/>
  <c r="I1636" i="1" s="1"/>
  <c r="H1636" i="1"/>
  <c r="F1637" i="1"/>
  <c r="I1637" i="1" s="1"/>
  <c r="H1637" i="1"/>
  <c r="F1638" i="1"/>
  <c r="I1638" i="1" s="1"/>
  <c r="H1638" i="1"/>
  <c r="F1639" i="1"/>
  <c r="I1639" i="1" s="1"/>
  <c r="H1639" i="1"/>
  <c r="F1640" i="1"/>
  <c r="I1640" i="1" s="1"/>
  <c r="H1640" i="1"/>
  <c r="F1641" i="1"/>
  <c r="I1641" i="1" s="1"/>
  <c r="L1641" i="1" s="1"/>
  <c r="H1641" i="1"/>
  <c r="F1642" i="1"/>
  <c r="I1642" i="1" s="1"/>
  <c r="H1642" i="1"/>
  <c r="F1643" i="1"/>
  <c r="I1643" i="1" s="1"/>
  <c r="L1643" i="1" s="1"/>
  <c r="H1643" i="1"/>
  <c r="F1644" i="1"/>
  <c r="I1644" i="1" s="1"/>
  <c r="H1644" i="1"/>
  <c r="F1645" i="1"/>
  <c r="I1645" i="1" s="1"/>
  <c r="H1645" i="1"/>
  <c r="F1646" i="1"/>
  <c r="I1646" i="1" s="1"/>
  <c r="H1646" i="1"/>
  <c r="F1647" i="1"/>
  <c r="I1647" i="1" s="1"/>
  <c r="H1647" i="1"/>
  <c r="F1648" i="1"/>
  <c r="I1648" i="1" s="1"/>
  <c r="H1648" i="1"/>
  <c r="F1649" i="1"/>
  <c r="I1649" i="1" s="1"/>
  <c r="H1649" i="1"/>
  <c r="F1650" i="1"/>
  <c r="I1650" i="1" s="1"/>
  <c r="L1650" i="1" s="1"/>
  <c r="H1650" i="1"/>
  <c r="F1651" i="1"/>
  <c r="I1651" i="1" s="1"/>
  <c r="H1651" i="1"/>
  <c r="F1652" i="1"/>
  <c r="I1652" i="1" s="1"/>
  <c r="H1652" i="1"/>
  <c r="F1653" i="1"/>
  <c r="I1653" i="1" s="1"/>
  <c r="H1653" i="1"/>
  <c r="F1654" i="1"/>
  <c r="H1654" i="1"/>
  <c r="F1655" i="1"/>
  <c r="H1655" i="1"/>
  <c r="F1656" i="1"/>
  <c r="I1656" i="1" s="1"/>
  <c r="H1656" i="1"/>
  <c r="F1657" i="1"/>
  <c r="I1657" i="1" s="1"/>
  <c r="L1657" i="1" s="1"/>
  <c r="H1657" i="1"/>
  <c r="F1658" i="1"/>
  <c r="I1658" i="1" s="1"/>
  <c r="L1658" i="1" s="1"/>
  <c r="H1658" i="1"/>
  <c r="F1659" i="1"/>
  <c r="I1659" i="1" s="1"/>
  <c r="L1659" i="1" s="1"/>
  <c r="H1659" i="1"/>
  <c r="F1660" i="1"/>
  <c r="I1660" i="1" s="1"/>
  <c r="L1660" i="1" s="1"/>
  <c r="H1660" i="1"/>
  <c r="F1661" i="1"/>
  <c r="I1661" i="1" s="1"/>
  <c r="L1661" i="1" s="1"/>
  <c r="M1661" i="1" s="1"/>
  <c r="N1661" i="1" s="1"/>
  <c r="H1661" i="1"/>
  <c r="F1662" i="1"/>
  <c r="I1662" i="1" s="1"/>
  <c r="H1662" i="1"/>
  <c r="F1663" i="1"/>
  <c r="I1663" i="1" s="1"/>
  <c r="H1663" i="1"/>
  <c r="F1664" i="1"/>
  <c r="I1664" i="1" s="1"/>
  <c r="H1664" i="1"/>
  <c r="F1665" i="1"/>
  <c r="I1665" i="1" s="1"/>
  <c r="H1665" i="1"/>
  <c r="F1666" i="1"/>
  <c r="I1666" i="1" s="1"/>
  <c r="H1666" i="1"/>
  <c r="F1667" i="1"/>
  <c r="I1667" i="1" s="1"/>
  <c r="L1667" i="1" s="1"/>
  <c r="H1667" i="1"/>
  <c r="F1668" i="1"/>
  <c r="I1668" i="1" s="1"/>
  <c r="H1668" i="1"/>
  <c r="F1669" i="1"/>
  <c r="I1669" i="1" s="1"/>
  <c r="H1669" i="1"/>
  <c r="F1670" i="1"/>
  <c r="I1670" i="1" s="1"/>
  <c r="H1670" i="1"/>
  <c r="F1671" i="1"/>
  <c r="I1671" i="1" s="1"/>
  <c r="H1671" i="1"/>
  <c r="F1672" i="1"/>
  <c r="I1672" i="1" s="1"/>
  <c r="H1672" i="1"/>
  <c r="F1673" i="1"/>
  <c r="I1673" i="1" s="1"/>
  <c r="L1673" i="1" s="1"/>
  <c r="H1673" i="1"/>
  <c r="F1674" i="1"/>
  <c r="I1674" i="1" s="1"/>
  <c r="L1674" i="1" s="1"/>
  <c r="H1674" i="1"/>
  <c r="F1675" i="1"/>
  <c r="I1675" i="1" s="1"/>
  <c r="L1675" i="1" s="1"/>
  <c r="H1675" i="1"/>
  <c r="F1676" i="1"/>
  <c r="I1676" i="1" s="1"/>
  <c r="L1676" i="1" s="1"/>
  <c r="H1676" i="1"/>
  <c r="F1677" i="1"/>
  <c r="I1677" i="1" s="1"/>
  <c r="H1677" i="1"/>
  <c r="F1678" i="1"/>
  <c r="H1678" i="1"/>
  <c r="F1679" i="1"/>
  <c r="I1679" i="1" s="1"/>
  <c r="H1679" i="1"/>
  <c r="F1680" i="1"/>
  <c r="I1680" i="1" s="1"/>
  <c r="H1680" i="1"/>
  <c r="F1681" i="1"/>
  <c r="I1681" i="1" s="1"/>
  <c r="H1681" i="1"/>
  <c r="F1682" i="1"/>
  <c r="I1682" i="1" s="1"/>
  <c r="L1682" i="1" s="1"/>
  <c r="H1682" i="1"/>
  <c r="F1683" i="1"/>
  <c r="H1683" i="1"/>
  <c r="F1684" i="1"/>
  <c r="I1684" i="1" s="1"/>
  <c r="H1684" i="1"/>
  <c r="F1685" i="1"/>
  <c r="I1685" i="1" s="1"/>
  <c r="H1685" i="1"/>
  <c r="F1686" i="1"/>
  <c r="I1686" i="1" s="1"/>
  <c r="H1686" i="1"/>
  <c r="F1687" i="1"/>
  <c r="I1687" i="1" s="1"/>
  <c r="H1687" i="1"/>
  <c r="F1688" i="1"/>
  <c r="I1688" i="1" s="1"/>
  <c r="H1688" i="1"/>
  <c r="F1689" i="1"/>
  <c r="I1689" i="1" s="1"/>
  <c r="H1689" i="1"/>
  <c r="F1690" i="1"/>
  <c r="I1690" i="1" s="1"/>
  <c r="H1690" i="1"/>
  <c r="F1691" i="1"/>
  <c r="I1691" i="1" s="1"/>
  <c r="L1691" i="1" s="1"/>
  <c r="H1691" i="1"/>
  <c r="F1692" i="1"/>
  <c r="I1692" i="1" s="1"/>
  <c r="L1692" i="1" s="1"/>
  <c r="H1692" i="1"/>
  <c r="F1693" i="1"/>
  <c r="I1693" i="1" s="1"/>
  <c r="H1693" i="1"/>
  <c r="F1694" i="1"/>
  <c r="I1694" i="1" s="1"/>
  <c r="H1694" i="1"/>
  <c r="F1695" i="1"/>
  <c r="I1695" i="1" s="1"/>
  <c r="H1695" i="1"/>
  <c r="F1696" i="1"/>
  <c r="I1696" i="1" s="1"/>
  <c r="H1696" i="1"/>
  <c r="F1697" i="1"/>
  <c r="I1697" i="1" s="1"/>
  <c r="H1697" i="1"/>
  <c r="F1698" i="1"/>
  <c r="I1698" i="1" s="1"/>
  <c r="L1698" i="1" s="1"/>
  <c r="H1698" i="1"/>
  <c r="F1699" i="1"/>
  <c r="I1699" i="1" s="1"/>
  <c r="L1699" i="1" s="1"/>
  <c r="H1699" i="1"/>
  <c r="F1700" i="1"/>
  <c r="I1700" i="1" s="1"/>
  <c r="H1700" i="1"/>
  <c r="F1701" i="1"/>
  <c r="I1701" i="1" s="1"/>
  <c r="H1701" i="1"/>
  <c r="F1702" i="1"/>
  <c r="I1702" i="1" s="1"/>
  <c r="H1702" i="1"/>
  <c r="F1703" i="1"/>
  <c r="I1703" i="1" s="1"/>
  <c r="H1703" i="1"/>
  <c r="F1704" i="1"/>
  <c r="I1704" i="1" s="1"/>
  <c r="H1704" i="1"/>
  <c r="F1705" i="1"/>
  <c r="I1705" i="1" s="1"/>
  <c r="H1705" i="1"/>
  <c r="F1706" i="1"/>
  <c r="I1706" i="1" s="1"/>
  <c r="H1706" i="1"/>
  <c r="F1707" i="1"/>
  <c r="I1707" i="1" s="1"/>
  <c r="H1707" i="1"/>
  <c r="F1708" i="1"/>
  <c r="I1708" i="1" s="1"/>
  <c r="L1708" i="1" s="1"/>
  <c r="H1708" i="1"/>
  <c r="F1709" i="1"/>
  <c r="I1709" i="1" s="1"/>
  <c r="L1709" i="1" s="1"/>
  <c r="H1709" i="1"/>
  <c r="F1710" i="1"/>
  <c r="I1710" i="1" s="1"/>
  <c r="H1710" i="1"/>
  <c r="F1711" i="1"/>
  <c r="I1711" i="1" s="1"/>
  <c r="H1711" i="1"/>
  <c r="F1712" i="1"/>
  <c r="I1712" i="1" s="1"/>
  <c r="H1712" i="1"/>
  <c r="F1713" i="1"/>
  <c r="I1713" i="1" s="1"/>
  <c r="H1713" i="1"/>
  <c r="F1714" i="1"/>
  <c r="I1714" i="1" s="1"/>
  <c r="L1714" i="1" s="1"/>
  <c r="H1714" i="1"/>
  <c r="F1715" i="1"/>
  <c r="I1715" i="1" s="1"/>
  <c r="L1715" i="1" s="1"/>
  <c r="M1715" i="1" s="1"/>
  <c r="N1715" i="1" s="1"/>
  <c r="H1715" i="1"/>
  <c r="F1716" i="1"/>
  <c r="I1716" i="1" s="1"/>
  <c r="H1716" i="1"/>
  <c r="F1717" i="1"/>
  <c r="I1717" i="1" s="1"/>
  <c r="H1717" i="1"/>
  <c r="F1718" i="1"/>
  <c r="I1718" i="1" s="1"/>
  <c r="H1718" i="1"/>
  <c r="F1719" i="1"/>
  <c r="I1719" i="1" s="1"/>
  <c r="H1719" i="1"/>
  <c r="F1720" i="1"/>
  <c r="I1720" i="1" s="1"/>
  <c r="H1720" i="1"/>
  <c r="F1721" i="1"/>
  <c r="I1721" i="1" s="1"/>
  <c r="L1721" i="1" s="1"/>
  <c r="H1721" i="1"/>
  <c r="F1722" i="1"/>
  <c r="I1722" i="1" s="1"/>
  <c r="H1722" i="1"/>
  <c r="F1723" i="1"/>
  <c r="I1723" i="1" s="1"/>
  <c r="L1723" i="1" s="1"/>
  <c r="H1723" i="1"/>
  <c r="F1724" i="1"/>
  <c r="I1724" i="1" s="1"/>
  <c r="L1724" i="1" s="1"/>
  <c r="H1724" i="1"/>
  <c r="F1725" i="1"/>
  <c r="I1725" i="1" s="1"/>
  <c r="H1725" i="1"/>
  <c r="F1726" i="1"/>
  <c r="I1726" i="1" s="1"/>
  <c r="H1726" i="1"/>
  <c r="F1727" i="1"/>
  <c r="I1727" i="1" s="1"/>
  <c r="L1727" i="1" s="1"/>
  <c r="M1727" i="1" s="1"/>
  <c r="N1727" i="1" s="1"/>
  <c r="H1727" i="1"/>
  <c r="F1728" i="1"/>
  <c r="I1728" i="1" s="1"/>
  <c r="H1728" i="1"/>
  <c r="F1729" i="1"/>
  <c r="I1729" i="1" s="1"/>
  <c r="H1729" i="1"/>
  <c r="F1730" i="1"/>
  <c r="I1730" i="1" s="1"/>
  <c r="L1730" i="1" s="1"/>
  <c r="H1730" i="1"/>
  <c r="F1731" i="1"/>
  <c r="I1731" i="1" s="1"/>
  <c r="H1731" i="1"/>
  <c r="F1732" i="1"/>
  <c r="I1732" i="1" s="1"/>
  <c r="H1732" i="1"/>
  <c r="F1733" i="1"/>
  <c r="I1733" i="1" s="1"/>
  <c r="H1733" i="1"/>
  <c r="F1734" i="1"/>
  <c r="H1734" i="1"/>
  <c r="F1735" i="1"/>
  <c r="H1735" i="1"/>
  <c r="F1736" i="1"/>
  <c r="I1736" i="1" s="1"/>
  <c r="H1736" i="1"/>
  <c r="F1737" i="1"/>
  <c r="I1737" i="1" s="1"/>
  <c r="H1737" i="1"/>
  <c r="F1738" i="1"/>
  <c r="I1738" i="1" s="1"/>
  <c r="H1738" i="1"/>
  <c r="F1739" i="1"/>
  <c r="I1739" i="1" s="1"/>
  <c r="H1739" i="1"/>
  <c r="F1740" i="1"/>
  <c r="I1740" i="1" s="1"/>
  <c r="H1740" i="1"/>
  <c r="F1741" i="1"/>
  <c r="I1741" i="1" s="1"/>
  <c r="H1741" i="1"/>
  <c r="F1742" i="1"/>
  <c r="H1742" i="1"/>
  <c r="F1743" i="1"/>
  <c r="I1743" i="1" s="1"/>
  <c r="H1743" i="1"/>
  <c r="F1744" i="1"/>
  <c r="I1744" i="1" s="1"/>
  <c r="H1744" i="1"/>
  <c r="F1745" i="1"/>
  <c r="I1745" i="1" s="1"/>
  <c r="H1745" i="1"/>
  <c r="F1746" i="1"/>
  <c r="I1746" i="1" s="1"/>
  <c r="H1746" i="1"/>
  <c r="F1747" i="1"/>
  <c r="I1747" i="1" s="1"/>
  <c r="H1747" i="1"/>
  <c r="F1748" i="1"/>
  <c r="I1748" i="1" s="1"/>
  <c r="H1748" i="1"/>
  <c r="F1749" i="1"/>
  <c r="I1749" i="1" s="1"/>
  <c r="H1749" i="1"/>
  <c r="F1750" i="1"/>
  <c r="I1750" i="1" s="1"/>
  <c r="H1750" i="1"/>
  <c r="F1751" i="1"/>
  <c r="H1751" i="1"/>
  <c r="F1752" i="1"/>
  <c r="I1752" i="1" s="1"/>
  <c r="H1752" i="1"/>
  <c r="F1753" i="1"/>
  <c r="I1753" i="1" s="1"/>
  <c r="L1753" i="1" s="1"/>
  <c r="H1753" i="1"/>
  <c r="F1754" i="1"/>
  <c r="I1754" i="1" s="1"/>
  <c r="L1754" i="1" s="1"/>
  <c r="H1754" i="1"/>
  <c r="F1755" i="1"/>
  <c r="I1755" i="1" s="1"/>
  <c r="L1755" i="1" s="1"/>
  <c r="H1755" i="1"/>
  <c r="F1756" i="1"/>
  <c r="I1756" i="1" s="1"/>
  <c r="L1756" i="1" s="1"/>
  <c r="H1756" i="1"/>
  <c r="F1757" i="1"/>
  <c r="I1757" i="1" s="1"/>
  <c r="L1757" i="1" s="1"/>
  <c r="H1757" i="1"/>
  <c r="F1758" i="1"/>
  <c r="H1758" i="1"/>
  <c r="F1759" i="1"/>
  <c r="H1759" i="1"/>
  <c r="F1760" i="1"/>
  <c r="I1760" i="1" s="1"/>
  <c r="H1760" i="1"/>
  <c r="F1761" i="1"/>
  <c r="I1761" i="1" s="1"/>
  <c r="H1761" i="1"/>
  <c r="F1762" i="1"/>
  <c r="I1762" i="1" s="1"/>
  <c r="L1762" i="1" s="1"/>
  <c r="H1762" i="1"/>
  <c r="F1763" i="1"/>
  <c r="I1763" i="1" s="1"/>
  <c r="L1763" i="1" s="1"/>
  <c r="H1763" i="1"/>
  <c r="F1764" i="1"/>
  <c r="I1764" i="1" s="1"/>
  <c r="H1764" i="1"/>
  <c r="F1765" i="1"/>
  <c r="I1765" i="1" s="1"/>
  <c r="H1765" i="1"/>
  <c r="F1766" i="1"/>
  <c r="I1766" i="1" s="1"/>
  <c r="H1766" i="1"/>
  <c r="F1767" i="1"/>
  <c r="I1767" i="1" s="1"/>
  <c r="H1767" i="1"/>
  <c r="F1768" i="1"/>
  <c r="I1768" i="1" s="1"/>
  <c r="H1768" i="1"/>
  <c r="F1769" i="1"/>
  <c r="I1769" i="1" s="1"/>
  <c r="L1769" i="1" s="1"/>
  <c r="M1769" i="1" s="1"/>
  <c r="N1769" i="1" s="1"/>
  <c r="H1769" i="1"/>
  <c r="F1770" i="1"/>
  <c r="I1770" i="1" s="1"/>
  <c r="H1770" i="1"/>
  <c r="F1771" i="1"/>
  <c r="I1771" i="1" s="1"/>
  <c r="L1771" i="1" s="1"/>
  <c r="M1771" i="1" s="1"/>
  <c r="N1771" i="1" s="1"/>
  <c r="H1771" i="1"/>
  <c r="F1772" i="1"/>
  <c r="I1772" i="1" s="1"/>
  <c r="L1772" i="1" s="1"/>
  <c r="H1772" i="1"/>
  <c r="F1773" i="1"/>
  <c r="I1773" i="1" s="1"/>
  <c r="H1773" i="1"/>
  <c r="F1774" i="1"/>
  <c r="I1774" i="1" s="1"/>
  <c r="H1774" i="1"/>
  <c r="F1775" i="1"/>
  <c r="I1775" i="1" s="1"/>
  <c r="H1775" i="1"/>
  <c r="F1776" i="1"/>
  <c r="I1776" i="1" s="1"/>
  <c r="H1776" i="1"/>
  <c r="F1777" i="1"/>
  <c r="I1777" i="1" s="1"/>
  <c r="H1777" i="1"/>
  <c r="F1778" i="1"/>
  <c r="I1778" i="1" s="1"/>
  <c r="H1778" i="1"/>
  <c r="F1779" i="1"/>
  <c r="I1779" i="1" s="1"/>
  <c r="H1779" i="1"/>
  <c r="F1780" i="1"/>
  <c r="I1780" i="1" s="1"/>
  <c r="H1780" i="1"/>
  <c r="F1781" i="1"/>
  <c r="I1781" i="1" s="1"/>
  <c r="H1781" i="1"/>
  <c r="F1782" i="1"/>
  <c r="I1782" i="1" s="1"/>
  <c r="H1782" i="1"/>
  <c r="F1783" i="1"/>
  <c r="I1783" i="1" s="1"/>
  <c r="H1783" i="1"/>
  <c r="F1784" i="1"/>
  <c r="I1784" i="1" s="1"/>
  <c r="H1784" i="1"/>
  <c r="F1785" i="1"/>
  <c r="I1785" i="1" s="1"/>
  <c r="H1785" i="1"/>
  <c r="F1786" i="1"/>
  <c r="I1786" i="1" s="1"/>
  <c r="H1786" i="1"/>
  <c r="F1787" i="1"/>
  <c r="I1787" i="1" s="1"/>
  <c r="H1787" i="1"/>
  <c r="F1788" i="1"/>
  <c r="I1788" i="1" s="1"/>
  <c r="H1788" i="1"/>
  <c r="F1789" i="1"/>
  <c r="I1789" i="1" s="1"/>
  <c r="H1789" i="1"/>
  <c r="F1790" i="1"/>
  <c r="I1790" i="1" s="1"/>
  <c r="H1790" i="1"/>
  <c r="F1791" i="1"/>
  <c r="I1791" i="1" s="1"/>
  <c r="H1791" i="1"/>
  <c r="F1792" i="1"/>
  <c r="I1792" i="1" s="1"/>
  <c r="H1792" i="1"/>
  <c r="F1793" i="1"/>
  <c r="I1793" i="1" s="1"/>
  <c r="H1793" i="1"/>
  <c r="F1794" i="1"/>
  <c r="I1794" i="1" s="1"/>
  <c r="H1794" i="1"/>
  <c r="F1795" i="1"/>
  <c r="I1795" i="1" s="1"/>
  <c r="H1795" i="1"/>
  <c r="F1796" i="1"/>
  <c r="I1796" i="1" s="1"/>
  <c r="H1796" i="1"/>
  <c r="F1797" i="1"/>
  <c r="I1797" i="1" s="1"/>
  <c r="H1797" i="1"/>
  <c r="F1798" i="1"/>
  <c r="I1798" i="1" s="1"/>
  <c r="H1798" i="1"/>
  <c r="F1799" i="1"/>
  <c r="I1799" i="1" s="1"/>
  <c r="H1799" i="1"/>
  <c r="F1800" i="1"/>
  <c r="I1800" i="1" s="1"/>
  <c r="H1800" i="1"/>
  <c r="F1801" i="1"/>
  <c r="I1801" i="1" s="1"/>
  <c r="H1801" i="1"/>
  <c r="F1802" i="1"/>
  <c r="I1802" i="1" s="1"/>
  <c r="H1802" i="1"/>
  <c r="F1803" i="1"/>
  <c r="I1803" i="1" s="1"/>
  <c r="H1803" i="1"/>
  <c r="F1804" i="1"/>
  <c r="I1804" i="1" s="1"/>
  <c r="L1804" i="1" s="1"/>
  <c r="H1804" i="1"/>
  <c r="F1805" i="1"/>
  <c r="I1805" i="1" s="1"/>
  <c r="H1805" i="1"/>
  <c r="F1806" i="1"/>
  <c r="I1806" i="1" s="1"/>
  <c r="L1806" i="1" s="1"/>
  <c r="H1806" i="1"/>
  <c r="F1807" i="1"/>
  <c r="H1807" i="1"/>
  <c r="F1808" i="1"/>
  <c r="I1808" i="1" s="1"/>
  <c r="H1808" i="1"/>
  <c r="H9" i="1"/>
  <c r="F9" i="1"/>
  <c r="I9" i="1" s="1"/>
  <c r="L9" i="1" s="1"/>
  <c r="H8" i="1"/>
  <c r="F8" i="1"/>
  <c r="I8" i="1" s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206" i="1"/>
  <c r="AG207" i="1"/>
  <c r="AG208" i="1"/>
  <c r="AG209" i="1"/>
  <c r="AG210" i="1"/>
  <c r="AG211" i="1"/>
  <c r="AG212" i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58" i="1"/>
  <c r="AG259" i="1"/>
  <c r="AG260" i="1"/>
  <c r="AG261" i="1"/>
  <c r="AG262" i="1"/>
  <c r="AG263" i="1"/>
  <c r="AG264" i="1"/>
  <c r="AG265" i="1"/>
  <c r="AG266" i="1"/>
  <c r="AG267" i="1"/>
  <c r="AG268" i="1"/>
  <c r="AG269" i="1"/>
  <c r="AG270" i="1"/>
  <c r="AG271" i="1"/>
  <c r="AG272" i="1"/>
  <c r="AG273" i="1"/>
  <c r="AG274" i="1"/>
  <c r="AG275" i="1"/>
  <c r="AG276" i="1"/>
  <c r="AG277" i="1"/>
  <c r="AG278" i="1"/>
  <c r="AG279" i="1"/>
  <c r="AG280" i="1"/>
  <c r="AG281" i="1"/>
  <c r="AG282" i="1"/>
  <c r="AG283" i="1"/>
  <c r="AG284" i="1"/>
  <c r="AG285" i="1"/>
  <c r="AG286" i="1"/>
  <c r="AG287" i="1"/>
  <c r="AG288" i="1"/>
  <c r="AG289" i="1"/>
  <c r="AG290" i="1"/>
  <c r="AG291" i="1"/>
  <c r="AG292" i="1"/>
  <c r="AG293" i="1"/>
  <c r="AG294" i="1"/>
  <c r="AG295" i="1"/>
  <c r="AG296" i="1"/>
  <c r="AG297" i="1"/>
  <c r="AG298" i="1"/>
  <c r="AG299" i="1"/>
  <c r="AG300" i="1"/>
  <c r="AG301" i="1"/>
  <c r="AG302" i="1"/>
  <c r="AG303" i="1"/>
  <c r="AG304" i="1"/>
  <c r="AG305" i="1"/>
  <c r="AG306" i="1"/>
  <c r="AG307" i="1"/>
  <c r="AG308" i="1"/>
  <c r="AG309" i="1"/>
  <c r="AG310" i="1"/>
  <c r="AG311" i="1"/>
  <c r="AG312" i="1"/>
  <c r="AG313" i="1"/>
  <c r="AG314" i="1"/>
  <c r="AG315" i="1"/>
  <c r="AG316" i="1"/>
  <c r="AG317" i="1"/>
  <c r="AG318" i="1"/>
  <c r="AG319" i="1"/>
  <c r="AG320" i="1"/>
  <c r="AG321" i="1"/>
  <c r="AG322" i="1"/>
  <c r="AG323" i="1"/>
  <c r="AG324" i="1"/>
  <c r="AG325" i="1"/>
  <c r="AG326" i="1"/>
  <c r="AG327" i="1"/>
  <c r="AG328" i="1"/>
  <c r="AG329" i="1"/>
  <c r="AG330" i="1"/>
  <c r="AG331" i="1"/>
  <c r="AG332" i="1"/>
  <c r="AG333" i="1"/>
  <c r="AG334" i="1"/>
  <c r="AG335" i="1"/>
  <c r="AG336" i="1"/>
  <c r="AG337" i="1"/>
  <c r="AG338" i="1"/>
  <c r="AG339" i="1"/>
  <c r="AG340" i="1"/>
  <c r="AG341" i="1"/>
  <c r="AG342" i="1"/>
  <c r="AG343" i="1"/>
  <c r="AG344" i="1"/>
  <c r="AG345" i="1"/>
  <c r="AG346" i="1"/>
  <c r="AG347" i="1"/>
  <c r="AG348" i="1"/>
  <c r="AG349" i="1"/>
  <c r="AG350" i="1"/>
  <c r="AG351" i="1"/>
  <c r="AG352" i="1"/>
  <c r="AG353" i="1"/>
  <c r="AG354" i="1"/>
  <c r="AG355" i="1"/>
  <c r="AG356" i="1"/>
  <c r="AG357" i="1"/>
  <c r="AG358" i="1"/>
  <c r="AG359" i="1"/>
  <c r="AG360" i="1"/>
  <c r="AG361" i="1"/>
  <c r="AG362" i="1"/>
  <c r="AG363" i="1"/>
  <c r="AG364" i="1"/>
  <c r="AG365" i="1"/>
  <c r="AG366" i="1"/>
  <c r="AG367" i="1"/>
  <c r="AG368" i="1"/>
  <c r="AG369" i="1"/>
  <c r="AG370" i="1"/>
  <c r="AG371" i="1"/>
  <c r="AG372" i="1"/>
  <c r="AG373" i="1"/>
  <c r="AG374" i="1"/>
  <c r="AG375" i="1"/>
  <c r="AG376" i="1"/>
  <c r="AG377" i="1"/>
  <c r="AG378" i="1"/>
  <c r="AG379" i="1"/>
  <c r="AG380" i="1"/>
  <c r="AG381" i="1"/>
  <c r="AG382" i="1"/>
  <c r="AG383" i="1"/>
  <c r="AG384" i="1"/>
  <c r="AG385" i="1"/>
  <c r="AG386" i="1"/>
  <c r="AG387" i="1"/>
  <c r="AG388" i="1"/>
  <c r="AG389" i="1"/>
  <c r="AG390" i="1"/>
  <c r="AG391" i="1"/>
  <c r="AG392" i="1"/>
  <c r="AG393" i="1"/>
  <c r="AG394" i="1"/>
  <c r="AG395" i="1"/>
  <c r="AG396" i="1"/>
  <c r="AG397" i="1"/>
  <c r="AG398" i="1"/>
  <c r="AG399" i="1"/>
  <c r="AG400" i="1"/>
  <c r="AG401" i="1"/>
  <c r="AG402" i="1"/>
  <c r="AG403" i="1"/>
  <c r="AG404" i="1"/>
  <c r="AG405" i="1"/>
  <c r="AG406" i="1"/>
  <c r="AG407" i="1"/>
  <c r="AG408" i="1"/>
  <c r="AG409" i="1"/>
  <c r="AG410" i="1"/>
  <c r="AG411" i="1"/>
  <c r="AG412" i="1"/>
  <c r="AG413" i="1"/>
  <c r="AG414" i="1"/>
  <c r="AG415" i="1"/>
  <c r="AG416" i="1"/>
  <c r="AG417" i="1"/>
  <c r="AG418" i="1"/>
  <c r="AG419" i="1"/>
  <c r="AG420" i="1"/>
  <c r="AG421" i="1"/>
  <c r="AG422" i="1"/>
  <c r="AG423" i="1"/>
  <c r="AG424" i="1"/>
  <c r="AG425" i="1"/>
  <c r="AG426" i="1"/>
  <c r="AG427" i="1"/>
  <c r="AG428" i="1"/>
  <c r="AG429" i="1"/>
  <c r="AG430" i="1"/>
  <c r="AG431" i="1"/>
  <c r="AG432" i="1"/>
  <c r="AG433" i="1"/>
  <c r="AG434" i="1"/>
  <c r="AG435" i="1"/>
  <c r="AG436" i="1"/>
  <c r="AG437" i="1"/>
  <c r="AG438" i="1"/>
  <c r="AG439" i="1"/>
  <c r="AG440" i="1"/>
  <c r="AG441" i="1"/>
  <c r="AG442" i="1"/>
  <c r="AG443" i="1"/>
  <c r="AG444" i="1"/>
  <c r="AG445" i="1"/>
  <c r="AG446" i="1"/>
  <c r="AG447" i="1"/>
  <c r="AG448" i="1"/>
  <c r="AG449" i="1"/>
  <c r="AG450" i="1"/>
  <c r="AG451" i="1"/>
  <c r="AG452" i="1"/>
  <c r="AG453" i="1"/>
  <c r="AG454" i="1"/>
  <c r="AG455" i="1"/>
  <c r="AG456" i="1"/>
  <c r="AG457" i="1"/>
  <c r="AG458" i="1"/>
  <c r="AG459" i="1"/>
  <c r="AG460" i="1"/>
  <c r="AG461" i="1"/>
  <c r="AG462" i="1"/>
  <c r="AG463" i="1"/>
  <c r="AG464" i="1"/>
  <c r="AG465" i="1"/>
  <c r="AG466" i="1"/>
  <c r="AG467" i="1"/>
  <c r="AG468" i="1"/>
  <c r="AG469" i="1"/>
  <c r="AG470" i="1"/>
  <c r="AG471" i="1"/>
  <c r="AG472" i="1"/>
  <c r="AG473" i="1"/>
  <c r="AG474" i="1"/>
  <c r="AG475" i="1"/>
  <c r="AG476" i="1"/>
  <c r="AG477" i="1"/>
  <c r="AG478" i="1"/>
  <c r="AG479" i="1"/>
  <c r="AG480" i="1"/>
  <c r="AG481" i="1"/>
  <c r="AG482" i="1"/>
  <c r="AG483" i="1"/>
  <c r="AG484" i="1"/>
  <c r="AG485" i="1"/>
  <c r="AG486" i="1"/>
  <c r="AG487" i="1"/>
  <c r="AG488" i="1"/>
  <c r="AG489" i="1"/>
  <c r="AG490" i="1"/>
  <c r="AG491" i="1"/>
  <c r="AG492" i="1"/>
  <c r="AG493" i="1"/>
  <c r="AG494" i="1"/>
  <c r="AG495" i="1"/>
  <c r="AG496" i="1"/>
  <c r="AG497" i="1"/>
  <c r="AG498" i="1"/>
  <c r="AG499" i="1"/>
  <c r="AG500" i="1"/>
  <c r="AG501" i="1"/>
  <c r="AG502" i="1"/>
  <c r="AG503" i="1"/>
  <c r="AG504" i="1"/>
  <c r="AG505" i="1"/>
  <c r="AG506" i="1"/>
  <c r="AG507" i="1"/>
  <c r="AG508" i="1"/>
  <c r="AG509" i="1"/>
  <c r="AG510" i="1"/>
  <c r="AG511" i="1"/>
  <c r="AG512" i="1"/>
  <c r="AG513" i="1"/>
  <c r="AG514" i="1"/>
  <c r="AG515" i="1"/>
  <c r="AG516" i="1"/>
  <c r="AG517" i="1"/>
  <c r="AG518" i="1"/>
  <c r="AG519" i="1"/>
  <c r="AG520" i="1"/>
  <c r="AG521" i="1"/>
  <c r="AG522" i="1"/>
  <c r="AG523" i="1"/>
  <c r="AG524" i="1"/>
  <c r="AG525" i="1"/>
  <c r="AG526" i="1"/>
  <c r="AG527" i="1"/>
  <c r="AG528" i="1"/>
  <c r="AG529" i="1"/>
  <c r="AG530" i="1"/>
  <c r="AG531" i="1"/>
  <c r="AG532" i="1"/>
  <c r="AG533" i="1"/>
  <c r="AG534" i="1"/>
  <c r="AG535" i="1"/>
  <c r="AG536" i="1"/>
  <c r="AG537" i="1"/>
  <c r="AG538" i="1"/>
  <c r="AG539" i="1"/>
  <c r="AG540" i="1"/>
  <c r="AG541" i="1"/>
  <c r="AG542" i="1"/>
  <c r="AG543" i="1"/>
  <c r="AG544" i="1"/>
  <c r="AG545" i="1"/>
  <c r="AG546" i="1"/>
  <c r="AG547" i="1"/>
  <c r="AG548" i="1"/>
  <c r="AG549" i="1"/>
  <c r="AG550" i="1"/>
  <c r="AG551" i="1"/>
  <c r="AG552" i="1"/>
  <c r="AG553" i="1"/>
  <c r="AG554" i="1"/>
  <c r="AG555" i="1"/>
  <c r="AG556" i="1"/>
  <c r="AG557" i="1"/>
  <c r="AG558" i="1"/>
  <c r="AG559" i="1"/>
  <c r="AG560" i="1"/>
  <c r="AG561" i="1"/>
  <c r="AG562" i="1"/>
  <c r="AG563" i="1"/>
  <c r="AG564" i="1"/>
  <c r="AG565" i="1"/>
  <c r="AG566" i="1"/>
  <c r="AG567" i="1"/>
  <c r="AG568" i="1"/>
  <c r="AG569" i="1"/>
  <c r="AG570" i="1"/>
  <c r="AG571" i="1"/>
  <c r="AG572" i="1"/>
  <c r="AG573" i="1"/>
  <c r="AG574" i="1"/>
  <c r="AG575" i="1"/>
  <c r="AG576" i="1"/>
  <c r="AG577" i="1"/>
  <c r="AG578" i="1"/>
  <c r="AG579" i="1"/>
  <c r="AG580" i="1"/>
  <c r="AG581" i="1"/>
  <c r="AG582" i="1"/>
  <c r="AG583" i="1"/>
  <c r="AG584" i="1"/>
  <c r="AG585" i="1"/>
  <c r="AG586" i="1"/>
  <c r="AG587" i="1"/>
  <c r="AG588" i="1"/>
  <c r="AG589" i="1"/>
  <c r="AG590" i="1"/>
  <c r="AG591" i="1"/>
  <c r="AG592" i="1"/>
  <c r="AG593" i="1"/>
  <c r="AG594" i="1"/>
  <c r="AG595" i="1"/>
  <c r="AG596" i="1"/>
  <c r="AG597" i="1"/>
  <c r="AG598" i="1"/>
  <c r="AG599" i="1"/>
  <c r="AG600" i="1"/>
  <c r="AG601" i="1"/>
  <c r="AG602" i="1"/>
  <c r="AG603" i="1"/>
  <c r="AG604" i="1"/>
  <c r="AG605" i="1"/>
  <c r="AG606" i="1"/>
  <c r="AG607" i="1"/>
  <c r="AG608" i="1"/>
  <c r="AG609" i="1"/>
  <c r="AG610" i="1"/>
  <c r="AG611" i="1"/>
  <c r="AG612" i="1"/>
  <c r="AG613" i="1"/>
  <c r="AG614" i="1"/>
  <c r="AG615" i="1"/>
  <c r="AG616" i="1"/>
  <c r="AG617" i="1"/>
  <c r="AG618" i="1"/>
  <c r="AG619" i="1"/>
  <c r="AG620" i="1"/>
  <c r="AG621" i="1"/>
  <c r="AG622" i="1"/>
  <c r="AG623" i="1"/>
  <c r="AG624" i="1"/>
  <c r="AG625" i="1"/>
  <c r="AG626" i="1"/>
  <c r="AG627" i="1"/>
  <c r="AG628" i="1"/>
  <c r="AG629" i="1"/>
  <c r="AG630" i="1"/>
  <c r="AG631" i="1"/>
  <c r="AG632" i="1"/>
  <c r="AG633" i="1"/>
  <c r="AG634" i="1"/>
  <c r="AG635" i="1"/>
  <c r="AG636" i="1"/>
  <c r="AG637" i="1"/>
  <c r="AG638" i="1"/>
  <c r="AG639" i="1"/>
  <c r="AG640" i="1"/>
  <c r="AG641" i="1"/>
  <c r="AG642" i="1"/>
  <c r="AG643" i="1"/>
  <c r="AG644" i="1"/>
  <c r="AG645" i="1"/>
  <c r="AG646" i="1"/>
  <c r="AG647" i="1"/>
  <c r="AG648" i="1"/>
  <c r="AG649" i="1"/>
  <c r="AG650" i="1"/>
  <c r="AG651" i="1"/>
  <c r="AG652" i="1"/>
  <c r="AG653" i="1"/>
  <c r="AG654" i="1"/>
  <c r="AG655" i="1"/>
  <c r="AG656" i="1"/>
  <c r="AG657" i="1"/>
  <c r="AG658" i="1"/>
  <c r="AG659" i="1"/>
  <c r="AG660" i="1"/>
  <c r="AG661" i="1"/>
  <c r="AG662" i="1"/>
  <c r="AG663" i="1"/>
  <c r="AG664" i="1"/>
  <c r="AG665" i="1"/>
  <c r="AG666" i="1"/>
  <c r="AG667" i="1"/>
  <c r="AG668" i="1"/>
  <c r="AG669" i="1"/>
  <c r="AG670" i="1"/>
  <c r="AG671" i="1"/>
  <c r="AG672" i="1"/>
  <c r="AG673" i="1"/>
  <c r="AG674" i="1"/>
  <c r="AG675" i="1"/>
  <c r="AG676" i="1"/>
  <c r="AG677" i="1"/>
  <c r="AG678" i="1"/>
  <c r="AG679" i="1"/>
  <c r="AG680" i="1"/>
  <c r="AG681" i="1"/>
  <c r="AG682" i="1"/>
  <c r="AG683" i="1"/>
  <c r="AG684" i="1"/>
  <c r="AG685" i="1"/>
  <c r="AG686" i="1"/>
  <c r="AG687" i="1"/>
  <c r="AG688" i="1"/>
  <c r="AG689" i="1"/>
  <c r="AG690" i="1"/>
  <c r="AG691" i="1"/>
  <c r="AG692" i="1"/>
  <c r="AG693" i="1"/>
  <c r="AG694" i="1"/>
  <c r="AG695" i="1"/>
  <c r="AG696" i="1"/>
  <c r="AG697" i="1"/>
  <c r="AG698" i="1"/>
  <c r="AG699" i="1"/>
  <c r="AG700" i="1"/>
  <c r="AG701" i="1"/>
  <c r="AG702" i="1"/>
  <c r="AG703" i="1"/>
  <c r="AG704" i="1"/>
  <c r="AG705" i="1"/>
  <c r="AG706" i="1"/>
  <c r="AG707" i="1"/>
  <c r="AG708" i="1"/>
  <c r="AG709" i="1"/>
  <c r="AG710" i="1"/>
  <c r="AG711" i="1"/>
  <c r="AG712" i="1"/>
  <c r="AG713" i="1"/>
  <c r="AG714" i="1"/>
  <c r="AG715" i="1"/>
  <c r="AG716" i="1"/>
  <c r="AG717" i="1"/>
  <c r="AG718" i="1"/>
  <c r="AG719" i="1"/>
  <c r="AG720" i="1"/>
  <c r="AG721" i="1"/>
  <c r="AG722" i="1"/>
  <c r="AG723" i="1"/>
  <c r="AG724" i="1"/>
  <c r="AG725" i="1"/>
  <c r="AG726" i="1"/>
  <c r="AG727" i="1"/>
  <c r="AG728" i="1"/>
  <c r="AG729" i="1"/>
  <c r="AG730" i="1"/>
  <c r="AG731" i="1"/>
  <c r="AG732" i="1"/>
  <c r="AG733" i="1"/>
  <c r="AG734" i="1"/>
  <c r="AG735" i="1"/>
  <c r="AG736" i="1"/>
  <c r="AG737" i="1"/>
  <c r="AG738" i="1"/>
  <c r="AG739" i="1"/>
  <c r="AG740" i="1"/>
  <c r="AG741" i="1"/>
  <c r="AG742" i="1"/>
  <c r="AG743" i="1"/>
  <c r="AG744" i="1"/>
  <c r="AG745" i="1"/>
  <c r="AG746" i="1"/>
  <c r="AG747" i="1"/>
  <c r="AG748" i="1"/>
  <c r="AG749" i="1"/>
  <c r="AG750" i="1"/>
  <c r="AG751" i="1"/>
  <c r="AG752" i="1"/>
  <c r="AG753" i="1"/>
  <c r="AG754" i="1"/>
  <c r="AG755" i="1"/>
  <c r="AG756" i="1"/>
  <c r="AG757" i="1"/>
  <c r="AG758" i="1"/>
  <c r="AG759" i="1"/>
  <c r="AG760" i="1"/>
  <c r="AG761" i="1"/>
  <c r="AG762" i="1"/>
  <c r="AG763" i="1"/>
  <c r="AG764" i="1"/>
  <c r="AG765" i="1"/>
  <c r="AG766" i="1"/>
  <c r="AG767" i="1"/>
  <c r="AG768" i="1"/>
  <c r="AG769" i="1"/>
  <c r="AG770" i="1"/>
  <c r="AG771" i="1"/>
  <c r="AG772" i="1"/>
  <c r="AG773" i="1"/>
  <c r="AG774" i="1"/>
  <c r="AG775" i="1"/>
  <c r="AG776" i="1"/>
  <c r="AG777" i="1"/>
  <c r="AG778" i="1"/>
  <c r="AG779" i="1"/>
  <c r="AG780" i="1"/>
  <c r="AG781" i="1"/>
  <c r="AG782" i="1"/>
  <c r="AG783" i="1"/>
  <c r="AG784" i="1"/>
  <c r="AG785" i="1"/>
  <c r="AG786" i="1"/>
  <c r="AG787" i="1"/>
  <c r="AG788" i="1"/>
  <c r="AG789" i="1"/>
  <c r="AG790" i="1"/>
  <c r="AG791" i="1"/>
  <c r="AG792" i="1"/>
  <c r="AG793" i="1"/>
  <c r="AG794" i="1"/>
  <c r="AG795" i="1"/>
  <c r="AG796" i="1"/>
  <c r="AG797" i="1"/>
  <c r="AG798" i="1"/>
  <c r="AG799" i="1"/>
  <c r="AG800" i="1"/>
  <c r="AG801" i="1"/>
  <c r="AG802" i="1"/>
  <c r="AG803" i="1"/>
  <c r="AG804" i="1"/>
  <c r="AG805" i="1"/>
  <c r="AG806" i="1"/>
  <c r="AG807" i="1"/>
  <c r="AG808" i="1"/>
  <c r="AG809" i="1"/>
  <c r="AG810" i="1"/>
  <c r="AG811" i="1"/>
  <c r="AG812" i="1"/>
  <c r="AG813" i="1"/>
  <c r="AG814" i="1"/>
  <c r="AG815" i="1"/>
  <c r="AG816" i="1"/>
  <c r="AG817" i="1"/>
  <c r="AG818" i="1"/>
  <c r="AG819" i="1"/>
  <c r="AG820" i="1"/>
  <c r="AG821" i="1"/>
  <c r="AG822" i="1"/>
  <c r="AG823" i="1"/>
  <c r="AG824" i="1"/>
  <c r="AG825" i="1"/>
  <c r="AG826" i="1"/>
  <c r="AG827" i="1"/>
  <c r="AG828" i="1"/>
  <c r="AG829" i="1"/>
  <c r="AG830" i="1"/>
  <c r="AG831" i="1"/>
  <c r="AG832" i="1"/>
  <c r="AG833" i="1"/>
  <c r="AG834" i="1"/>
  <c r="AG835" i="1"/>
  <c r="AG836" i="1"/>
  <c r="AG837" i="1"/>
  <c r="AG838" i="1"/>
  <c r="AG839" i="1"/>
  <c r="AG840" i="1"/>
  <c r="AG841" i="1"/>
  <c r="AG842" i="1"/>
  <c r="AG843" i="1"/>
  <c r="AG844" i="1"/>
  <c r="AG845" i="1"/>
  <c r="AG846" i="1"/>
  <c r="AG847" i="1"/>
  <c r="AG848" i="1"/>
  <c r="AG849" i="1"/>
  <c r="AG850" i="1"/>
  <c r="AG851" i="1"/>
  <c r="AG852" i="1"/>
  <c r="AG853" i="1"/>
  <c r="AG854" i="1"/>
  <c r="AG855" i="1"/>
  <c r="AG856" i="1"/>
  <c r="AG857" i="1"/>
  <c r="AG858" i="1"/>
  <c r="AG859" i="1"/>
  <c r="AG860" i="1"/>
  <c r="AG861" i="1"/>
  <c r="AG862" i="1"/>
  <c r="AG863" i="1"/>
  <c r="AG864" i="1"/>
  <c r="AG865" i="1"/>
  <c r="AG866" i="1"/>
  <c r="AG867" i="1"/>
  <c r="AG868" i="1"/>
  <c r="AG869" i="1"/>
  <c r="AG870" i="1"/>
  <c r="AG871" i="1"/>
  <c r="AG872" i="1"/>
  <c r="AG873" i="1"/>
  <c r="AG874" i="1"/>
  <c r="AG875" i="1"/>
  <c r="AG876" i="1"/>
  <c r="AG877" i="1"/>
  <c r="AG878" i="1"/>
  <c r="AG879" i="1"/>
  <c r="AG880" i="1"/>
  <c r="AG881" i="1"/>
  <c r="AG882" i="1"/>
  <c r="AG883" i="1"/>
  <c r="AG884" i="1"/>
  <c r="AG885" i="1"/>
  <c r="AG886" i="1"/>
  <c r="AG887" i="1"/>
  <c r="AG888" i="1"/>
  <c r="AG889" i="1"/>
  <c r="AG890" i="1"/>
  <c r="AG891" i="1"/>
  <c r="AG892" i="1"/>
  <c r="AG893" i="1"/>
  <c r="AG894" i="1"/>
  <c r="AG895" i="1"/>
  <c r="AG896" i="1"/>
  <c r="AG897" i="1"/>
  <c r="AG898" i="1"/>
  <c r="AG899" i="1"/>
  <c r="AG900" i="1"/>
  <c r="AG901" i="1"/>
  <c r="AG902" i="1"/>
  <c r="AG903" i="1"/>
  <c r="AG904" i="1"/>
  <c r="AG905" i="1"/>
  <c r="AG906" i="1"/>
  <c r="AG907" i="1"/>
  <c r="AG908" i="1"/>
  <c r="AG909" i="1"/>
  <c r="AG910" i="1"/>
  <c r="AG911" i="1"/>
  <c r="AG912" i="1"/>
  <c r="AG913" i="1"/>
  <c r="AG914" i="1"/>
  <c r="AG915" i="1"/>
  <c r="AG916" i="1"/>
  <c r="AG917" i="1"/>
  <c r="AG918" i="1"/>
  <c r="AG919" i="1"/>
  <c r="AG920" i="1"/>
  <c r="AG921" i="1"/>
  <c r="AG922" i="1"/>
  <c r="AG923" i="1"/>
  <c r="AG924" i="1"/>
  <c r="AG925" i="1"/>
  <c r="AG926" i="1"/>
  <c r="AG927" i="1"/>
  <c r="AG928" i="1"/>
  <c r="AG929" i="1"/>
  <c r="AG930" i="1"/>
  <c r="AG931" i="1"/>
  <c r="AG932" i="1"/>
  <c r="AG933" i="1"/>
  <c r="AG934" i="1"/>
  <c r="AG935" i="1"/>
  <c r="AG936" i="1"/>
  <c r="AG937" i="1"/>
  <c r="AG938" i="1"/>
  <c r="AG939" i="1"/>
  <c r="AG940" i="1"/>
  <c r="AG941" i="1"/>
  <c r="AG942" i="1"/>
  <c r="AG943" i="1"/>
  <c r="AG944" i="1"/>
  <c r="AG945" i="1"/>
  <c r="AG946" i="1"/>
  <c r="AG947" i="1"/>
  <c r="AG948" i="1"/>
  <c r="AG949" i="1"/>
  <c r="AG950" i="1"/>
  <c r="AG951" i="1"/>
  <c r="AG952" i="1"/>
  <c r="AG953" i="1"/>
  <c r="AG954" i="1"/>
  <c r="AG955" i="1"/>
  <c r="AG956" i="1"/>
  <c r="AG957" i="1"/>
  <c r="AG958" i="1"/>
  <c r="AG959" i="1"/>
  <c r="AG960" i="1"/>
  <c r="AG961" i="1"/>
  <c r="AG962" i="1"/>
  <c r="AG963" i="1"/>
  <c r="AG964" i="1"/>
  <c r="AG965" i="1"/>
  <c r="AG966" i="1"/>
  <c r="AG967" i="1"/>
  <c r="AG968" i="1"/>
  <c r="AG969" i="1"/>
  <c r="AG970" i="1"/>
  <c r="AG971" i="1"/>
  <c r="AG972" i="1"/>
  <c r="AG973" i="1"/>
  <c r="AG974" i="1"/>
  <c r="AG975" i="1"/>
  <c r="AG976" i="1"/>
  <c r="AG977" i="1"/>
  <c r="AG978" i="1"/>
  <c r="AG979" i="1"/>
  <c r="AG980" i="1"/>
  <c r="AG981" i="1"/>
  <c r="AG982" i="1"/>
  <c r="AG983" i="1"/>
  <c r="AG984" i="1"/>
  <c r="AG985" i="1"/>
  <c r="AG986" i="1"/>
  <c r="AG987" i="1"/>
  <c r="AG988" i="1"/>
  <c r="AG989" i="1"/>
  <c r="AG990" i="1"/>
  <c r="AG991" i="1"/>
  <c r="AG992" i="1"/>
  <c r="AG993" i="1"/>
  <c r="AG994" i="1"/>
  <c r="AG995" i="1"/>
  <c r="AG996" i="1"/>
  <c r="AG997" i="1"/>
  <c r="AG998" i="1"/>
  <c r="AG999" i="1"/>
  <c r="AG1000" i="1"/>
  <c r="AG1001" i="1"/>
  <c r="AG1002" i="1"/>
  <c r="AG1003" i="1"/>
  <c r="AG1004" i="1"/>
  <c r="AG1005" i="1"/>
  <c r="AG1006" i="1"/>
  <c r="AG1007" i="1"/>
  <c r="AG1008" i="1"/>
  <c r="AG1009" i="1"/>
  <c r="AG1010" i="1"/>
  <c r="AG1011" i="1"/>
  <c r="AG1012" i="1"/>
  <c r="AG1013" i="1"/>
  <c r="AG1014" i="1"/>
  <c r="AG1015" i="1"/>
  <c r="AG1016" i="1"/>
  <c r="AG1017" i="1"/>
  <c r="AG1018" i="1"/>
  <c r="AG1019" i="1"/>
  <c r="AG1020" i="1"/>
  <c r="AG1021" i="1"/>
  <c r="AG1022" i="1"/>
  <c r="AG1023" i="1"/>
  <c r="AG1024" i="1"/>
  <c r="AG1025" i="1"/>
  <c r="AG1026" i="1"/>
  <c r="AG1027" i="1"/>
  <c r="AG1028" i="1"/>
  <c r="AG1029" i="1"/>
  <c r="AG1030" i="1"/>
  <c r="AG1031" i="1"/>
  <c r="AG1032" i="1"/>
  <c r="AG1033" i="1"/>
  <c r="AG1034" i="1"/>
  <c r="AG1035" i="1"/>
  <c r="AG1036" i="1"/>
  <c r="AG1037" i="1"/>
  <c r="AG1038" i="1"/>
  <c r="AG1039" i="1"/>
  <c r="AG1040" i="1"/>
  <c r="AG1041" i="1"/>
  <c r="AG1042" i="1"/>
  <c r="AG1043" i="1"/>
  <c r="AG1044" i="1"/>
  <c r="AG1045" i="1"/>
  <c r="AG1046" i="1"/>
  <c r="AG1047" i="1"/>
  <c r="AG1048" i="1"/>
  <c r="AG1049" i="1"/>
  <c r="AG1050" i="1"/>
  <c r="AG1051" i="1"/>
  <c r="AG1052" i="1"/>
  <c r="AG1053" i="1"/>
  <c r="AG1054" i="1"/>
  <c r="AG1055" i="1"/>
  <c r="AG1056" i="1"/>
  <c r="AG1057" i="1"/>
  <c r="AG1058" i="1"/>
  <c r="AG1059" i="1"/>
  <c r="AG1060" i="1"/>
  <c r="AG1061" i="1"/>
  <c r="AG1062" i="1"/>
  <c r="AG1063" i="1"/>
  <c r="AG1064" i="1"/>
  <c r="AG1065" i="1"/>
  <c r="AG1066" i="1"/>
  <c r="AG1067" i="1"/>
  <c r="AG1068" i="1"/>
  <c r="AG1069" i="1"/>
  <c r="AG1070" i="1"/>
  <c r="AG1071" i="1"/>
  <c r="AG1072" i="1"/>
  <c r="AG1073" i="1"/>
  <c r="AG1074" i="1"/>
  <c r="AG1075" i="1"/>
  <c r="AG1076" i="1"/>
  <c r="AG1077" i="1"/>
  <c r="AG1078" i="1"/>
  <c r="AG1079" i="1"/>
  <c r="AG1080" i="1"/>
  <c r="AG1081" i="1"/>
  <c r="AG1082" i="1"/>
  <c r="AG1083" i="1"/>
  <c r="AG1084" i="1"/>
  <c r="AG1085" i="1"/>
  <c r="AG1086" i="1"/>
  <c r="AG1087" i="1"/>
  <c r="AG1088" i="1"/>
  <c r="AG1089" i="1"/>
  <c r="AG1090" i="1"/>
  <c r="AG1091" i="1"/>
  <c r="AG1092" i="1"/>
  <c r="AG1093" i="1"/>
  <c r="AG1094" i="1"/>
  <c r="AG1095" i="1"/>
  <c r="AG1096" i="1"/>
  <c r="AG1097" i="1"/>
  <c r="AG1098" i="1"/>
  <c r="AG1099" i="1"/>
  <c r="AG1100" i="1"/>
  <c r="AG1101" i="1"/>
  <c r="AG1102" i="1"/>
  <c r="AG1103" i="1"/>
  <c r="AG1104" i="1"/>
  <c r="AG1105" i="1"/>
  <c r="AG1106" i="1"/>
  <c r="AG1107" i="1"/>
  <c r="AG1108" i="1"/>
  <c r="AG1109" i="1"/>
  <c r="AG1110" i="1"/>
  <c r="AG1111" i="1"/>
  <c r="AG1112" i="1"/>
  <c r="AG1113" i="1"/>
  <c r="AG1114" i="1"/>
  <c r="AG1115" i="1"/>
  <c r="AG1116" i="1"/>
  <c r="AG1117" i="1"/>
  <c r="AG1118" i="1"/>
  <c r="AG1119" i="1"/>
  <c r="AG1120" i="1"/>
  <c r="AG1121" i="1"/>
  <c r="AG1122" i="1"/>
  <c r="AG1123" i="1"/>
  <c r="AG1124" i="1"/>
  <c r="AG1125" i="1"/>
  <c r="AG1126" i="1"/>
  <c r="AG1127" i="1"/>
  <c r="AG1128" i="1"/>
  <c r="AG1129" i="1"/>
  <c r="AG1130" i="1"/>
  <c r="AG1131" i="1"/>
  <c r="AG1132" i="1"/>
  <c r="AG1133" i="1"/>
  <c r="AG1134" i="1"/>
  <c r="AG1135" i="1"/>
  <c r="AG1136" i="1"/>
  <c r="AG1137" i="1"/>
  <c r="AG1138" i="1"/>
  <c r="AG1139" i="1"/>
  <c r="AG1140" i="1"/>
  <c r="AG1141" i="1"/>
  <c r="AG1142" i="1"/>
  <c r="AG1143" i="1"/>
  <c r="AG1144" i="1"/>
  <c r="AG1145" i="1"/>
  <c r="AG1146" i="1"/>
  <c r="AG1147" i="1"/>
  <c r="AG1148" i="1"/>
  <c r="AG1149" i="1"/>
  <c r="AG1150" i="1"/>
  <c r="AG1151" i="1"/>
  <c r="AG1152" i="1"/>
  <c r="AG1153" i="1"/>
  <c r="AG1154" i="1"/>
  <c r="AG1155" i="1"/>
  <c r="AG1156" i="1"/>
  <c r="AG1157" i="1"/>
  <c r="AG1158" i="1"/>
  <c r="AG1159" i="1"/>
  <c r="AG1160" i="1"/>
  <c r="AG1161" i="1"/>
  <c r="AG1162" i="1"/>
  <c r="AG1163" i="1"/>
  <c r="AG1164" i="1"/>
  <c r="AG1165" i="1"/>
  <c r="AG1166" i="1"/>
  <c r="AG1167" i="1"/>
  <c r="AG1168" i="1"/>
  <c r="AG1169" i="1"/>
  <c r="AG1170" i="1"/>
  <c r="AG1171" i="1"/>
  <c r="AG1172" i="1"/>
  <c r="AG1173" i="1"/>
  <c r="AG1174" i="1"/>
  <c r="AG1175" i="1"/>
  <c r="AG1176" i="1"/>
  <c r="AG1177" i="1"/>
  <c r="AG1178" i="1"/>
  <c r="AG1179" i="1"/>
  <c r="AG1180" i="1"/>
  <c r="AG1181" i="1"/>
  <c r="AG1182" i="1"/>
  <c r="AG1183" i="1"/>
  <c r="AG1184" i="1"/>
  <c r="AG1185" i="1"/>
  <c r="AG1186" i="1"/>
  <c r="AG1187" i="1"/>
  <c r="AG1188" i="1"/>
  <c r="AG1189" i="1"/>
  <c r="AG1190" i="1"/>
  <c r="AG1191" i="1"/>
  <c r="AG1192" i="1"/>
  <c r="AG1193" i="1"/>
  <c r="AG1194" i="1"/>
  <c r="AG1195" i="1"/>
  <c r="AG1196" i="1"/>
  <c r="AG1197" i="1"/>
  <c r="AG1198" i="1"/>
  <c r="AG1199" i="1"/>
  <c r="AG1200" i="1"/>
  <c r="AG1201" i="1"/>
  <c r="AG1202" i="1"/>
  <c r="AG1203" i="1"/>
  <c r="AG1204" i="1"/>
  <c r="AG1205" i="1"/>
  <c r="AG1206" i="1"/>
  <c r="AG1207" i="1"/>
  <c r="AG1208" i="1"/>
  <c r="AG1209" i="1"/>
  <c r="AG1210" i="1"/>
  <c r="AG1211" i="1"/>
  <c r="AG1212" i="1"/>
  <c r="AG1213" i="1"/>
  <c r="AG1214" i="1"/>
  <c r="AG1215" i="1"/>
  <c r="AG1216" i="1"/>
  <c r="AG1217" i="1"/>
  <c r="AG1218" i="1"/>
  <c r="AG1219" i="1"/>
  <c r="AG1220" i="1"/>
  <c r="AG1221" i="1"/>
  <c r="AG1222" i="1"/>
  <c r="AG1223" i="1"/>
  <c r="AG1224" i="1"/>
  <c r="AG1225" i="1"/>
  <c r="AG1226" i="1"/>
  <c r="AG1227" i="1"/>
  <c r="AG1228" i="1"/>
  <c r="AG1229" i="1"/>
  <c r="AG1230" i="1"/>
  <c r="AG1231" i="1"/>
  <c r="AG1232" i="1"/>
  <c r="AG1233" i="1"/>
  <c r="AG1234" i="1"/>
  <c r="AG1235" i="1"/>
  <c r="AG1236" i="1"/>
  <c r="AG1237" i="1"/>
  <c r="AG1238" i="1"/>
  <c r="AG1239" i="1"/>
  <c r="AG1240" i="1"/>
  <c r="AG1241" i="1"/>
  <c r="AG1242" i="1"/>
  <c r="AG1243" i="1"/>
  <c r="AG1244" i="1"/>
  <c r="AG1245" i="1"/>
  <c r="AG1246" i="1"/>
  <c r="AG1247" i="1"/>
  <c r="AG1248" i="1"/>
  <c r="AG1249" i="1"/>
  <c r="AG1250" i="1"/>
  <c r="AG1251" i="1"/>
  <c r="AG1252" i="1"/>
  <c r="AG1253" i="1"/>
  <c r="AG1254" i="1"/>
  <c r="AG1255" i="1"/>
  <c r="AG1256" i="1"/>
  <c r="AG1257" i="1"/>
  <c r="AG1258" i="1"/>
  <c r="AG1259" i="1"/>
  <c r="AG1260" i="1"/>
  <c r="AG1261" i="1"/>
  <c r="AG1262" i="1"/>
  <c r="AG1263" i="1"/>
  <c r="AG1264" i="1"/>
  <c r="AG1265" i="1"/>
  <c r="AG1266" i="1"/>
  <c r="AG1267" i="1"/>
  <c r="AG1268" i="1"/>
  <c r="AG1269" i="1"/>
  <c r="AG1270" i="1"/>
  <c r="AG1271" i="1"/>
  <c r="AG1272" i="1"/>
  <c r="AG1273" i="1"/>
  <c r="AG1274" i="1"/>
  <c r="AG1275" i="1"/>
  <c r="AG1276" i="1"/>
  <c r="AG1277" i="1"/>
  <c r="AG1278" i="1"/>
  <c r="AG1279" i="1"/>
  <c r="AG1280" i="1"/>
  <c r="AG1281" i="1"/>
  <c r="AG1282" i="1"/>
  <c r="AG1283" i="1"/>
  <c r="AG1284" i="1"/>
  <c r="AG1285" i="1"/>
  <c r="AG1286" i="1"/>
  <c r="AG1287" i="1"/>
  <c r="AG1288" i="1"/>
  <c r="AG1289" i="1"/>
  <c r="AG1290" i="1"/>
  <c r="AG1291" i="1"/>
  <c r="AG1292" i="1"/>
  <c r="AG1293" i="1"/>
  <c r="AG1294" i="1"/>
  <c r="AG1295" i="1"/>
  <c r="AG1296" i="1"/>
  <c r="AG1297" i="1"/>
  <c r="AG1298" i="1"/>
  <c r="AG1299" i="1"/>
  <c r="AG1300" i="1"/>
  <c r="AG1301" i="1"/>
  <c r="AG1302" i="1"/>
  <c r="AG1303" i="1"/>
  <c r="AG1304" i="1"/>
  <c r="AG1305" i="1"/>
  <c r="AG1306" i="1"/>
  <c r="AG1307" i="1"/>
  <c r="AG1308" i="1"/>
  <c r="AG1309" i="1"/>
  <c r="AG1310" i="1"/>
  <c r="AG1311" i="1"/>
  <c r="AG1312" i="1"/>
  <c r="AG1313" i="1"/>
  <c r="AG1314" i="1"/>
  <c r="AG1315" i="1"/>
  <c r="AG1316" i="1"/>
  <c r="AG1317" i="1"/>
  <c r="AG1318" i="1"/>
  <c r="AG1319" i="1"/>
  <c r="AG1320" i="1"/>
  <c r="AG1321" i="1"/>
  <c r="AG1322" i="1"/>
  <c r="AG1323" i="1"/>
  <c r="AG1324" i="1"/>
  <c r="AG1325" i="1"/>
  <c r="AG1326" i="1"/>
  <c r="AG1327" i="1"/>
  <c r="AG1328" i="1"/>
  <c r="AG1329" i="1"/>
  <c r="AG1330" i="1"/>
  <c r="AG1331" i="1"/>
  <c r="AG1332" i="1"/>
  <c r="AG1333" i="1"/>
  <c r="AG1334" i="1"/>
  <c r="AG1335" i="1"/>
  <c r="AG1336" i="1"/>
  <c r="AG1337" i="1"/>
  <c r="AG1338" i="1"/>
  <c r="AG1339" i="1"/>
  <c r="AG1340" i="1"/>
  <c r="AG1341" i="1"/>
  <c r="AG1342" i="1"/>
  <c r="AG1343" i="1"/>
  <c r="AG1344" i="1"/>
  <c r="AG1345" i="1"/>
  <c r="AG1346" i="1"/>
  <c r="AG1347" i="1"/>
  <c r="AG1348" i="1"/>
  <c r="AG1349" i="1"/>
  <c r="AG1350" i="1"/>
  <c r="AG1351" i="1"/>
  <c r="AG1352" i="1"/>
  <c r="AG1353" i="1"/>
  <c r="AG1354" i="1"/>
  <c r="AG1355" i="1"/>
  <c r="AG1356" i="1"/>
  <c r="AG1357" i="1"/>
  <c r="AG1358" i="1"/>
  <c r="AG1359" i="1"/>
  <c r="AG1360" i="1"/>
  <c r="AG1361" i="1"/>
  <c r="AG1362" i="1"/>
  <c r="AG1363" i="1"/>
  <c r="AG1364" i="1"/>
  <c r="AG1365" i="1"/>
  <c r="AG1366" i="1"/>
  <c r="AG1367" i="1"/>
  <c r="AG1368" i="1"/>
  <c r="AG1369" i="1"/>
  <c r="AG1370" i="1"/>
  <c r="AG1371" i="1"/>
  <c r="AG1372" i="1"/>
  <c r="AG1373" i="1"/>
  <c r="AG1374" i="1"/>
  <c r="AG1375" i="1"/>
  <c r="AG1376" i="1"/>
  <c r="AG1377" i="1"/>
  <c r="AG1378" i="1"/>
  <c r="AG1379" i="1"/>
  <c r="AG1380" i="1"/>
  <c r="AG1381" i="1"/>
  <c r="AG1382" i="1"/>
  <c r="AG1383" i="1"/>
  <c r="AG1384" i="1"/>
  <c r="AG1385" i="1"/>
  <c r="AG1386" i="1"/>
  <c r="AG1387" i="1"/>
  <c r="AG1388" i="1"/>
  <c r="AG1389" i="1"/>
  <c r="AG1390" i="1"/>
  <c r="AG1391" i="1"/>
  <c r="AG1392" i="1"/>
  <c r="AG1393" i="1"/>
  <c r="AG1394" i="1"/>
  <c r="AG1395" i="1"/>
  <c r="AG1396" i="1"/>
  <c r="AG1397" i="1"/>
  <c r="AG1398" i="1"/>
  <c r="AG1399" i="1"/>
  <c r="AG1400" i="1"/>
  <c r="AG1401" i="1"/>
  <c r="AG1402" i="1"/>
  <c r="AG1403" i="1"/>
  <c r="AG1404" i="1"/>
  <c r="AG1405" i="1"/>
  <c r="AG1406" i="1"/>
  <c r="AG1407" i="1"/>
  <c r="AG1408" i="1"/>
  <c r="AG1409" i="1"/>
  <c r="AG1410" i="1"/>
  <c r="AG1411" i="1"/>
  <c r="AG1412" i="1"/>
  <c r="AG1413" i="1"/>
  <c r="AG1414" i="1"/>
  <c r="AG1415" i="1"/>
  <c r="AG1416" i="1"/>
  <c r="AG1417" i="1"/>
  <c r="AG1418" i="1"/>
  <c r="AG1419" i="1"/>
  <c r="AG1420" i="1"/>
  <c r="AG1421" i="1"/>
  <c r="AG1422" i="1"/>
  <c r="AG1423" i="1"/>
  <c r="AG1424" i="1"/>
  <c r="AG1425" i="1"/>
  <c r="AG1426" i="1"/>
  <c r="AG1427" i="1"/>
  <c r="AG1428" i="1"/>
  <c r="AG1429" i="1"/>
  <c r="AG1430" i="1"/>
  <c r="AG1431" i="1"/>
  <c r="AG1432" i="1"/>
  <c r="AG1433" i="1"/>
  <c r="AG1434" i="1"/>
  <c r="AG1435" i="1"/>
  <c r="AG1436" i="1"/>
  <c r="AG1437" i="1"/>
  <c r="AG1438" i="1"/>
  <c r="AG1439" i="1"/>
  <c r="AG1440" i="1"/>
  <c r="AG1441" i="1"/>
  <c r="AG1442" i="1"/>
  <c r="AG1443" i="1"/>
  <c r="AG1444" i="1"/>
  <c r="AG1445" i="1"/>
  <c r="AG1446" i="1"/>
  <c r="AG1447" i="1"/>
  <c r="AG1448" i="1"/>
  <c r="AG1449" i="1"/>
  <c r="AG1450" i="1"/>
  <c r="AG1451" i="1"/>
  <c r="AG1452" i="1"/>
  <c r="AG1453" i="1"/>
  <c r="AG1454" i="1"/>
  <c r="AG1455" i="1"/>
  <c r="AG1456" i="1"/>
  <c r="AG1457" i="1"/>
  <c r="AG1458" i="1"/>
  <c r="AG1459" i="1"/>
  <c r="AG1460" i="1"/>
  <c r="AG1461" i="1"/>
  <c r="AG1462" i="1"/>
  <c r="AG1463" i="1"/>
  <c r="AG1464" i="1"/>
  <c r="AG1465" i="1"/>
  <c r="AG1466" i="1"/>
  <c r="AG1467" i="1"/>
  <c r="AG1468" i="1"/>
  <c r="AG1469" i="1"/>
  <c r="AG1470" i="1"/>
  <c r="AG1471" i="1"/>
  <c r="AG1472" i="1"/>
  <c r="AG1473" i="1"/>
  <c r="AG1474" i="1"/>
  <c r="AG1475" i="1"/>
  <c r="AG1476" i="1"/>
  <c r="AG1477" i="1"/>
  <c r="AG1478" i="1"/>
  <c r="AG1479" i="1"/>
  <c r="AG1480" i="1"/>
  <c r="AG1481" i="1"/>
  <c r="AG1482" i="1"/>
  <c r="AG1483" i="1"/>
  <c r="AG1484" i="1"/>
  <c r="AG1485" i="1"/>
  <c r="AG1486" i="1"/>
  <c r="AG1487" i="1"/>
  <c r="AG1488" i="1"/>
  <c r="AG1489" i="1"/>
  <c r="AG1490" i="1"/>
  <c r="AG1491" i="1"/>
  <c r="AG1492" i="1"/>
  <c r="AG1493" i="1"/>
  <c r="AG1494" i="1"/>
  <c r="AG1495" i="1"/>
  <c r="AG1496" i="1"/>
  <c r="AG1497" i="1"/>
  <c r="AG1498" i="1"/>
  <c r="AG1499" i="1"/>
  <c r="AG1500" i="1"/>
  <c r="AG1501" i="1"/>
  <c r="AG1502" i="1"/>
  <c r="AG1503" i="1"/>
  <c r="AG1504" i="1"/>
  <c r="AG1505" i="1"/>
  <c r="AG1506" i="1"/>
  <c r="AG1507" i="1"/>
  <c r="AG1508" i="1"/>
  <c r="AG1509" i="1"/>
  <c r="AG1510" i="1"/>
  <c r="AG1511" i="1"/>
  <c r="AG1512" i="1"/>
  <c r="AG1513" i="1"/>
  <c r="AG1514" i="1"/>
  <c r="AG1515" i="1"/>
  <c r="AG1516" i="1"/>
  <c r="AG1517" i="1"/>
  <c r="AG1518" i="1"/>
  <c r="AG1519" i="1"/>
  <c r="AG1520" i="1"/>
  <c r="AG1521" i="1"/>
  <c r="AG1522" i="1"/>
  <c r="AG1523" i="1"/>
  <c r="AG1524" i="1"/>
  <c r="AG1525" i="1"/>
  <c r="AG1526" i="1"/>
  <c r="AG1527" i="1"/>
  <c r="AG1528" i="1"/>
  <c r="AG1529" i="1"/>
  <c r="AG1530" i="1"/>
  <c r="AG1531" i="1"/>
  <c r="AG1532" i="1"/>
  <c r="AG1533" i="1"/>
  <c r="AG1534" i="1"/>
  <c r="AG1535" i="1"/>
  <c r="AG1536" i="1"/>
  <c r="AG1537" i="1"/>
  <c r="AG1538" i="1"/>
  <c r="AG1539" i="1"/>
  <c r="AG1540" i="1"/>
  <c r="AG1541" i="1"/>
  <c r="AG1542" i="1"/>
  <c r="AG1543" i="1"/>
  <c r="AG1544" i="1"/>
  <c r="AG1545" i="1"/>
  <c r="AG1546" i="1"/>
  <c r="AG1547" i="1"/>
  <c r="AG1548" i="1"/>
  <c r="AG1549" i="1"/>
  <c r="AG1550" i="1"/>
  <c r="AG1551" i="1"/>
  <c r="AG1552" i="1"/>
  <c r="AG1553" i="1"/>
  <c r="AG1554" i="1"/>
  <c r="AG1555" i="1"/>
  <c r="AG1556" i="1"/>
  <c r="AG1557" i="1"/>
  <c r="AG1558" i="1"/>
  <c r="AG1559" i="1"/>
  <c r="AG1560" i="1"/>
  <c r="AG1561" i="1"/>
  <c r="AG1562" i="1"/>
  <c r="AG1563" i="1"/>
  <c r="AG1564" i="1"/>
  <c r="AG1565" i="1"/>
  <c r="AG1566" i="1"/>
  <c r="AG1567" i="1"/>
  <c r="AG1568" i="1"/>
  <c r="AG1569" i="1"/>
  <c r="AG1570" i="1"/>
  <c r="AG1571" i="1"/>
  <c r="AG1572" i="1"/>
  <c r="AG1573" i="1"/>
  <c r="AG1574" i="1"/>
  <c r="AG1575" i="1"/>
  <c r="AG1576" i="1"/>
  <c r="AG1577" i="1"/>
  <c r="AG1578" i="1"/>
  <c r="AG1579" i="1"/>
  <c r="AG1580" i="1"/>
  <c r="AG1581" i="1"/>
  <c r="AG1582" i="1"/>
  <c r="AG1583" i="1"/>
  <c r="AG1584" i="1"/>
  <c r="AG1585" i="1"/>
  <c r="AG1586" i="1"/>
  <c r="AG1587" i="1"/>
  <c r="AG1588" i="1"/>
  <c r="AG1589" i="1"/>
  <c r="AG1590" i="1"/>
  <c r="AG1591" i="1"/>
  <c r="AG1592" i="1"/>
  <c r="AG1593" i="1"/>
  <c r="AG1594" i="1"/>
  <c r="AG1595" i="1"/>
  <c r="AG1596" i="1"/>
  <c r="AG1597" i="1"/>
  <c r="AG1598" i="1"/>
  <c r="AG1599" i="1"/>
  <c r="AG1600" i="1"/>
  <c r="AG1601" i="1"/>
  <c r="AG1602" i="1"/>
  <c r="AG1603" i="1"/>
  <c r="AG1604" i="1"/>
  <c r="AG1605" i="1"/>
  <c r="AG1606" i="1"/>
  <c r="AG1607" i="1"/>
  <c r="AG1608" i="1"/>
  <c r="AG1609" i="1"/>
  <c r="AG1610" i="1"/>
  <c r="AG1611" i="1"/>
  <c r="AG1612" i="1"/>
  <c r="AG1613" i="1"/>
  <c r="AG1614" i="1"/>
  <c r="AG1615" i="1"/>
  <c r="AG1616" i="1"/>
  <c r="AG1617" i="1"/>
  <c r="AG1618" i="1"/>
  <c r="AG1619" i="1"/>
  <c r="AG1620" i="1"/>
  <c r="AG1621" i="1"/>
  <c r="AG1622" i="1"/>
  <c r="AG1623" i="1"/>
  <c r="AG1624" i="1"/>
  <c r="AG1625" i="1"/>
  <c r="AG1626" i="1"/>
  <c r="AG1627" i="1"/>
  <c r="AG1628" i="1"/>
  <c r="AG1629" i="1"/>
  <c r="AG1630" i="1"/>
  <c r="AG1631" i="1"/>
  <c r="AG1632" i="1"/>
  <c r="AG1633" i="1"/>
  <c r="AG1634" i="1"/>
  <c r="AG1635" i="1"/>
  <c r="AG1636" i="1"/>
  <c r="AG1637" i="1"/>
  <c r="AG1638" i="1"/>
  <c r="AG1639" i="1"/>
  <c r="AG1640" i="1"/>
  <c r="AG1641" i="1"/>
  <c r="AG1642" i="1"/>
  <c r="AG1643" i="1"/>
  <c r="AG1644" i="1"/>
  <c r="AG1645" i="1"/>
  <c r="AG1646" i="1"/>
  <c r="AG1647" i="1"/>
  <c r="AG1648" i="1"/>
  <c r="AG1649" i="1"/>
  <c r="AG1650" i="1"/>
  <c r="AG1651" i="1"/>
  <c r="AG1652" i="1"/>
  <c r="AG1653" i="1"/>
  <c r="AG1654" i="1"/>
  <c r="AG1655" i="1"/>
  <c r="AG1656" i="1"/>
  <c r="AG1657" i="1"/>
  <c r="AG1658" i="1"/>
  <c r="AG1659" i="1"/>
  <c r="AG1660" i="1"/>
  <c r="AG1661" i="1"/>
  <c r="AG1662" i="1"/>
  <c r="AG1663" i="1"/>
  <c r="AG1664" i="1"/>
  <c r="AG1665" i="1"/>
  <c r="AG1666" i="1"/>
  <c r="AG1667" i="1"/>
  <c r="AG1668" i="1"/>
  <c r="AG1669" i="1"/>
  <c r="AG1670" i="1"/>
  <c r="AG1671" i="1"/>
  <c r="AG1672" i="1"/>
  <c r="AG1673" i="1"/>
  <c r="AG1674" i="1"/>
  <c r="AG1675" i="1"/>
  <c r="AG1676" i="1"/>
  <c r="AG1677" i="1"/>
  <c r="AG1678" i="1"/>
  <c r="AG1679" i="1"/>
  <c r="AG1680" i="1"/>
  <c r="AG1681" i="1"/>
  <c r="AG1682" i="1"/>
  <c r="AG1683" i="1"/>
  <c r="AG1684" i="1"/>
  <c r="AG1685" i="1"/>
  <c r="AG1686" i="1"/>
  <c r="AG1687" i="1"/>
  <c r="AG1688" i="1"/>
  <c r="AG1689" i="1"/>
  <c r="AG1690" i="1"/>
  <c r="AG1691" i="1"/>
  <c r="AG1692" i="1"/>
  <c r="AG1693" i="1"/>
  <c r="AG1694" i="1"/>
  <c r="AG1695" i="1"/>
  <c r="AG1696" i="1"/>
  <c r="AG1697" i="1"/>
  <c r="AG1698" i="1"/>
  <c r="AG1699" i="1"/>
  <c r="AG1700" i="1"/>
  <c r="AG1701" i="1"/>
  <c r="AG1702" i="1"/>
  <c r="AG1703" i="1"/>
  <c r="AG1704" i="1"/>
  <c r="AG1705" i="1"/>
  <c r="AG1706" i="1"/>
  <c r="AG1707" i="1"/>
  <c r="AG1708" i="1"/>
  <c r="AG1709" i="1"/>
  <c r="AG1710" i="1"/>
  <c r="AG1711" i="1"/>
  <c r="AG1712" i="1"/>
  <c r="AG1713" i="1"/>
  <c r="AG1714" i="1"/>
  <c r="AG1715" i="1"/>
  <c r="AG1716" i="1"/>
  <c r="AG1717" i="1"/>
  <c r="AG1718" i="1"/>
  <c r="AG1719" i="1"/>
  <c r="AG1720" i="1"/>
  <c r="AG1721" i="1"/>
  <c r="AG1722" i="1"/>
  <c r="AG1723" i="1"/>
  <c r="AG1724" i="1"/>
  <c r="AG1725" i="1"/>
  <c r="AG1726" i="1"/>
  <c r="AG1727" i="1"/>
  <c r="AG1728" i="1"/>
  <c r="AG1729" i="1"/>
  <c r="AG1730" i="1"/>
  <c r="AG1731" i="1"/>
  <c r="AG1732" i="1"/>
  <c r="AG1733" i="1"/>
  <c r="AG1734" i="1"/>
  <c r="AG1735" i="1"/>
  <c r="AG1736" i="1"/>
  <c r="AG1737" i="1"/>
  <c r="AG1738" i="1"/>
  <c r="AG1739" i="1"/>
  <c r="AG1740" i="1"/>
  <c r="AG1741" i="1"/>
  <c r="AG1742" i="1"/>
  <c r="AG1743" i="1"/>
  <c r="AG1744" i="1"/>
  <c r="AG1745" i="1"/>
  <c r="AG1746" i="1"/>
  <c r="AG1747" i="1"/>
  <c r="AG1748" i="1"/>
  <c r="AG1749" i="1"/>
  <c r="AG1750" i="1"/>
  <c r="AG1751" i="1"/>
  <c r="AG1752" i="1"/>
  <c r="AG1753" i="1"/>
  <c r="AG1754" i="1"/>
  <c r="AG1755" i="1"/>
  <c r="AG1756" i="1"/>
  <c r="AG1757" i="1"/>
  <c r="AG1758" i="1"/>
  <c r="AG1759" i="1"/>
  <c r="AG1760" i="1"/>
  <c r="AG1761" i="1"/>
  <c r="AG1762" i="1"/>
  <c r="AG1763" i="1"/>
  <c r="AG1764" i="1"/>
  <c r="AG1765" i="1"/>
  <c r="AG1766" i="1"/>
  <c r="AG1767" i="1"/>
  <c r="AG1768" i="1"/>
  <c r="AG1769" i="1"/>
  <c r="AG1770" i="1"/>
  <c r="AG1771" i="1"/>
  <c r="AG1772" i="1"/>
  <c r="AG1773" i="1"/>
  <c r="AG1774" i="1"/>
  <c r="AG1775" i="1"/>
  <c r="AG1776" i="1"/>
  <c r="AG1777" i="1"/>
  <c r="AG1778" i="1"/>
  <c r="AG1779" i="1"/>
  <c r="AG1780" i="1"/>
  <c r="AG1781" i="1"/>
  <c r="AG1782" i="1"/>
  <c r="AG1783" i="1"/>
  <c r="AG1784" i="1"/>
  <c r="AG1785" i="1"/>
  <c r="AG1786" i="1"/>
  <c r="AG1787" i="1"/>
  <c r="AG1788" i="1"/>
  <c r="AG1789" i="1"/>
  <c r="AG1790" i="1"/>
  <c r="AG1791" i="1"/>
  <c r="AG1792" i="1"/>
  <c r="AG1793" i="1"/>
  <c r="AG1794" i="1"/>
  <c r="AG1795" i="1"/>
  <c r="AG1796" i="1"/>
  <c r="AG1797" i="1"/>
  <c r="AG1798" i="1"/>
  <c r="AG1799" i="1"/>
  <c r="AG1800" i="1"/>
  <c r="AG1801" i="1"/>
  <c r="AG1802" i="1"/>
  <c r="AG1803" i="1"/>
  <c r="AG1804" i="1"/>
  <c r="AG1805" i="1"/>
  <c r="AG1806" i="1"/>
  <c r="AG1807" i="1"/>
  <c r="AG1808" i="1"/>
  <c r="AG8" i="1"/>
  <c r="AI8" i="1"/>
  <c r="AI11" i="1"/>
  <c r="AI10" i="1"/>
  <c r="AI9" i="1"/>
  <c r="AE9" i="1"/>
  <c r="AE10" i="1"/>
  <c r="AF10" i="1" s="1"/>
  <c r="AE11" i="1"/>
  <c r="AF11" i="1" s="1"/>
  <c r="AE12" i="1"/>
  <c r="AF12" i="1"/>
  <c r="AE13" i="1"/>
  <c r="AF13" i="1" s="1"/>
  <c r="AE14" i="1"/>
  <c r="AF14" i="1"/>
  <c r="AE15" i="1"/>
  <c r="AF15" i="1" s="1"/>
  <c r="AE16" i="1"/>
  <c r="AF16" i="1" s="1"/>
  <c r="AE17" i="1"/>
  <c r="AF17" i="1" s="1"/>
  <c r="AE18" i="1"/>
  <c r="AF18" i="1"/>
  <c r="AE19" i="1"/>
  <c r="AF19" i="1"/>
  <c r="AE20" i="1"/>
  <c r="AF20" i="1" s="1"/>
  <c r="AE21" i="1"/>
  <c r="AF21" i="1" s="1"/>
  <c r="AE22" i="1"/>
  <c r="AF22" i="1" s="1"/>
  <c r="AE23" i="1"/>
  <c r="AF23" i="1"/>
  <c r="AE24" i="1"/>
  <c r="AF24" i="1" s="1"/>
  <c r="AE25" i="1"/>
  <c r="AF25" i="1" s="1"/>
  <c r="AE26" i="1"/>
  <c r="AF26" i="1" s="1"/>
  <c r="AE27" i="1"/>
  <c r="AF27" i="1"/>
  <c r="AE28" i="1"/>
  <c r="AF28" i="1" s="1"/>
  <c r="AE29" i="1"/>
  <c r="AF29" i="1" s="1"/>
  <c r="AE30" i="1"/>
  <c r="AF30" i="1" s="1"/>
  <c r="AE31" i="1"/>
  <c r="AF31" i="1"/>
  <c r="AE32" i="1"/>
  <c r="AF32" i="1" s="1"/>
  <c r="AE33" i="1"/>
  <c r="AF33" i="1" s="1"/>
  <c r="AE34" i="1"/>
  <c r="AF34" i="1" s="1"/>
  <c r="AE35" i="1"/>
  <c r="AF35" i="1" s="1"/>
  <c r="AE36" i="1"/>
  <c r="AF36" i="1"/>
  <c r="AE37" i="1"/>
  <c r="AF37" i="1" s="1"/>
  <c r="AE38" i="1"/>
  <c r="AF38" i="1" s="1"/>
  <c r="AE39" i="1"/>
  <c r="AF39" i="1" s="1"/>
  <c r="AE40" i="1"/>
  <c r="AF40" i="1"/>
  <c r="AE41" i="1"/>
  <c r="AF41" i="1" s="1"/>
  <c r="AE42" i="1"/>
  <c r="AF42" i="1"/>
  <c r="AE43" i="1"/>
  <c r="AF43" i="1" s="1"/>
  <c r="AE44" i="1"/>
  <c r="AF44" i="1" s="1"/>
  <c r="AE45" i="1"/>
  <c r="AF45" i="1" s="1"/>
  <c r="AE46" i="1"/>
  <c r="AF46" i="1" s="1"/>
  <c r="AE47" i="1"/>
  <c r="AF47" i="1" s="1"/>
  <c r="AE48" i="1"/>
  <c r="AF48" i="1" s="1"/>
  <c r="AE49" i="1"/>
  <c r="AF49" i="1" s="1"/>
  <c r="AE50" i="1"/>
  <c r="AF50" i="1"/>
  <c r="AE51" i="1"/>
  <c r="AF51" i="1" s="1"/>
  <c r="AE52" i="1"/>
  <c r="AF52" i="1" s="1"/>
  <c r="AE53" i="1"/>
  <c r="AF53" i="1"/>
  <c r="AE54" i="1"/>
  <c r="AF54" i="1"/>
  <c r="AE55" i="1"/>
  <c r="AF55" i="1" s="1"/>
  <c r="AE56" i="1"/>
  <c r="AF56" i="1"/>
  <c r="AE57" i="1"/>
  <c r="AF57" i="1" s="1"/>
  <c r="AE58" i="1"/>
  <c r="AF58" i="1" s="1"/>
  <c r="AE59" i="1"/>
  <c r="AF59" i="1"/>
  <c r="AE60" i="1"/>
  <c r="AF60" i="1"/>
  <c r="AE61" i="1"/>
  <c r="AF61" i="1" s="1"/>
  <c r="AE62" i="1"/>
  <c r="AF62" i="1"/>
  <c r="AE63" i="1"/>
  <c r="AF63" i="1" s="1"/>
  <c r="AE64" i="1"/>
  <c r="AF64" i="1"/>
  <c r="AE65" i="1"/>
  <c r="AF65" i="1" s="1"/>
  <c r="AE66" i="1"/>
  <c r="AF66" i="1" s="1"/>
  <c r="AE67" i="1"/>
  <c r="AF67" i="1" s="1"/>
  <c r="AE68" i="1"/>
  <c r="AF68" i="1"/>
  <c r="AE69" i="1"/>
  <c r="AF69" i="1" s="1"/>
  <c r="AE70" i="1"/>
  <c r="AF70" i="1"/>
  <c r="AE71" i="1"/>
  <c r="AF71" i="1" s="1"/>
  <c r="AE72" i="1"/>
  <c r="AF72" i="1"/>
  <c r="AE73" i="1"/>
  <c r="AF73" i="1" s="1"/>
  <c r="AE74" i="1"/>
  <c r="AF74" i="1"/>
  <c r="AE75" i="1"/>
  <c r="AF75" i="1" s="1"/>
  <c r="AE76" i="1"/>
  <c r="AF76" i="1"/>
  <c r="AE77" i="1"/>
  <c r="AF77" i="1" s="1"/>
  <c r="AE78" i="1"/>
  <c r="AF78" i="1" s="1"/>
  <c r="AE79" i="1"/>
  <c r="AF79" i="1"/>
  <c r="AE80" i="1"/>
  <c r="AF80" i="1" s="1"/>
  <c r="AE81" i="1"/>
  <c r="AF81" i="1" s="1"/>
  <c r="AE82" i="1"/>
  <c r="AF82" i="1"/>
  <c r="AE83" i="1"/>
  <c r="AF83" i="1"/>
  <c r="AE84" i="1"/>
  <c r="AF84" i="1" s="1"/>
  <c r="AE85" i="1"/>
  <c r="AF85" i="1" s="1"/>
  <c r="AE86" i="1"/>
  <c r="AF86" i="1" s="1"/>
  <c r="AE87" i="1"/>
  <c r="AF87" i="1" s="1"/>
  <c r="AE88" i="1"/>
  <c r="AF88" i="1" s="1"/>
  <c r="AE89" i="1"/>
  <c r="AF89" i="1" s="1"/>
  <c r="AE90" i="1"/>
  <c r="AF90" i="1" s="1"/>
  <c r="AE91" i="1"/>
  <c r="AF91" i="1"/>
  <c r="AE92" i="1"/>
  <c r="AF92" i="1" s="1"/>
  <c r="AE93" i="1"/>
  <c r="AF93" i="1" s="1"/>
  <c r="AE94" i="1"/>
  <c r="AF94" i="1"/>
  <c r="AE95" i="1"/>
  <c r="AF95" i="1" s="1"/>
  <c r="AE96" i="1"/>
  <c r="AF96" i="1" s="1"/>
  <c r="AE97" i="1"/>
  <c r="AF97" i="1" s="1"/>
  <c r="AE98" i="1"/>
  <c r="AF98" i="1"/>
  <c r="AE99" i="1"/>
  <c r="AF99" i="1" s="1"/>
  <c r="AE100" i="1"/>
  <c r="AF100" i="1"/>
  <c r="AE101" i="1"/>
  <c r="AF101" i="1" s="1"/>
  <c r="AE102" i="1"/>
  <c r="AF102" i="1" s="1"/>
  <c r="AE103" i="1"/>
  <c r="AF103" i="1" s="1"/>
  <c r="AE104" i="1"/>
  <c r="AF104" i="1" s="1"/>
  <c r="AE105" i="1"/>
  <c r="AF105" i="1" s="1"/>
  <c r="AE106" i="1"/>
  <c r="AF106" i="1"/>
  <c r="AE107" i="1"/>
  <c r="AF107" i="1"/>
  <c r="AE108" i="1"/>
  <c r="AF108" i="1"/>
  <c r="AE109" i="1"/>
  <c r="AF109" i="1" s="1"/>
  <c r="AE110" i="1"/>
  <c r="AF110" i="1" s="1"/>
  <c r="AE111" i="1"/>
  <c r="AF111" i="1"/>
  <c r="AE112" i="1"/>
  <c r="AF112" i="1" s="1"/>
  <c r="AE113" i="1"/>
  <c r="AF113" i="1" s="1"/>
  <c r="AE114" i="1"/>
  <c r="AF114" i="1"/>
  <c r="AE115" i="1"/>
  <c r="AF115" i="1"/>
  <c r="AE116" i="1"/>
  <c r="AF116" i="1"/>
  <c r="AE117" i="1"/>
  <c r="AF117" i="1"/>
  <c r="AE118" i="1"/>
  <c r="AF118" i="1" s="1"/>
  <c r="AE119" i="1"/>
  <c r="AF119" i="1" s="1"/>
  <c r="AE120" i="1"/>
  <c r="AF120" i="1" s="1"/>
  <c r="AE121" i="1"/>
  <c r="AF121" i="1" s="1"/>
  <c r="AE122" i="1"/>
  <c r="AF122" i="1"/>
  <c r="AE123" i="1"/>
  <c r="AF123" i="1" s="1"/>
  <c r="AE124" i="1"/>
  <c r="AF124" i="1" s="1"/>
  <c r="AE125" i="1"/>
  <c r="AF125" i="1"/>
  <c r="AE126" i="1"/>
  <c r="AF126" i="1"/>
  <c r="AE127" i="1"/>
  <c r="AF127" i="1" s="1"/>
  <c r="AE128" i="1"/>
  <c r="AF128" i="1" s="1"/>
  <c r="AE129" i="1"/>
  <c r="AF129" i="1" s="1"/>
  <c r="AE130" i="1"/>
  <c r="AF130" i="1" s="1"/>
  <c r="AE131" i="1"/>
  <c r="AF131" i="1" s="1"/>
  <c r="AE132" i="1"/>
  <c r="AF132" i="1" s="1"/>
  <c r="AE133" i="1"/>
  <c r="AF133" i="1" s="1"/>
  <c r="AE134" i="1"/>
  <c r="AF134" i="1"/>
  <c r="AE135" i="1"/>
  <c r="AF135" i="1" s="1"/>
  <c r="AE136" i="1"/>
  <c r="AF136" i="1"/>
  <c r="AE137" i="1"/>
  <c r="AF137" i="1" s="1"/>
  <c r="AE138" i="1"/>
  <c r="AF138" i="1" s="1"/>
  <c r="AE139" i="1"/>
  <c r="AF139" i="1" s="1"/>
  <c r="AE140" i="1"/>
  <c r="AF140" i="1" s="1"/>
  <c r="AE141" i="1"/>
  <c r="AF141" i="1" s="1"/>
  <c r="AE142" i="1"/>
  <c r="AF142" i="1" s="1"/>
  <c r="AE143" i="1"/>
  <c r="AF143" i="1" s="1"/>
  <c r="AE144" i="1"/>
  <c r="AF144" i="1" s="1"/>
  <c r="AE145" i="1"/>
  <c r="AF145" i="1" s="1"/>
  <c r="AE146" i="1"/>
  <c r="AF146" i="1" s="1"/>
  <c r="AE147" i="1"/>
  <c r="AF147" i="1" s="1"/>
  <c r="AE148" i="1"/>
  <c r="AF148" i="1" s="1"/>
  <c r="AE149" i="1"/>
  <c r="AF149" i="1" s="1"/>
  <c r="AE150" i="1"/>
  <c r="AF150" i="1" s="1"/>
  <c r="AE151" i="1"/>
  <c r="AF151" i="1" s="1"/>
  <c r="AE152" i="1"/>
  <c r="AF152" i="1" s="1"/>
  <c r="AE153" i="1"/>
  <c r="AF153" i="1" s="1"/>
  <c r="AE154" i="1"/>
  <c r="AF154" i="1" s="1"/>
  <c r="AE155" i="1"/>
  <c r="AF155" i="1" s="1"/>
  <c r="AE156" i="1"/>
  <c r="AF156" i="1" s="1"/>
  <c r="AE157" i="1"/>
  <c r="AF157" i="1"/>
  <c r="AE158" i="1"/>
  <c r="AF158" i="1" s="1"/>
  <c r="AE159" i="1"/>
  <c r="AF159" i="1" s="1"/>
  <c r="AE160" i="1"/>
  <c r="AF160" i="1" s="1"/>
  <c r="AE161" i="1"/>
  <c r="AF161" i="1" s="1"/>
  <c r="AE162" i="1"/>
  <c r="AF162" i="1" s="1"/>
  <c r="AE163" i="1"/>
  <c r="AF163" i="1" s="1"/>
  <c r="AE164" i="1"/>
  <c r="AF164" i="1" s="1"/>
  <c r="AE165" i="1"/>
  <c r="AF165" i="1" s="1"/>
  <c r="AE166" i="1"/>
  <c r="AF166" i="1" s="1"/>
  <c r="AE167" i="1"/>
  <c r="AF167" i="1" s="1"/>
  <c r="AE168" i="1"/>
  <c r="AF168" i="1" s="1"/>
  <c r="AE169" i="1"/>
  <c r="AF169" i="1" s="1"/>
  <c r="AE170" i="1"/>
  <c r="AF170" i="1" s="1"/>
  <c r="AE171" i="1"/>
  <c r="AF171" i="1" s="1"/>
  <c r="AE172" i="1"/>
  <c r="AF172" i="1" s="1"/>
  <c r="AE173" i="1"/>
  <c r="AF173" i="1" s="1"/>
  <c r="AE174" i="1"/>
  <c r="AF174" i="1" s="1"/>
  <c r="AE175" i="1"/>
  <c r="AF175" i="1" s="1"/>
  <c r="AE176" i="1"/>
  <c r="AF176" i="1" s="1"/>
  <c r="AE177" i="1"/>
  <c r="AF177" i="1" s="1"/>
  <c r="AE178" i="1"/>
  <c r="AF178" i="1" s="1"/>
  <c r="AE179" i="1"/>
  <c r="AF179" i="1" s="1"/>
  <c r="AE180" i="1"/>
  <c r="AF180" i="1" s="1"/>
  <c r="AE181" i="1"/>
  <c r="AF181" i="1"/>
  <c r="AE182" i="1"/>
  <c r="AF182" i="1" s="1"/>
  <c r="AE183" i="1"/>
  <c r="AF183" i="1"/>
  <c r="AE184" i="1"/>
  <c r="AF184" i="1" s="1"/>
  <c r="AE185" i="1"/>
  <c r="AF185" i="1" s="1"/>
  <c r="AE186" i="1"/>
  <c r="AF186" i="1" s="1"/>
  <c r="AE187" i="1"/>
  <c r="AF187" i="1" s="1"/>
  <c r="AE188" i="1"/>
  <c r="AF188" i="1" s="1"/>
  <c r="AE189" i="1"/>
  <c r="AF189" i="1" s="1"/>
  <c r="AE190" i="1"/>
  <c r="AF190" i="1" s="1"/>
  <c r="AE191" i="1"/>
  <c r="AF191" i="1" s="1"/>
  <c r="AE192" i="1"/>
  <c r="AF192" i="1" s="1"/>
  <c r="AE193" i="1"/>
  <c r="AF193" i="1" s="1"/>
  <c r="AE194" i="1"/>
  <c r="AF194" i="1" s="1"/>
  <c r="AE195" i="1"/>
  <c r="AF195" i="1" s="1"/>
  <c r="AE196" i="1"/>
  <c r="AF196" i="1" s="1"/>
  <c r="AE197" i="1"/>
  <c r="AF197" i="1" s="1"/>
  <c r="AE198" i="1"/>
  <c r="AF198" i="1" s="1"/>
  <c r="AE199" i="1"/>
  <c r="AF199" i="1" s="1"/>
  <c r="AE200" i="1"/>
  <c r="AF200" i="1" s="1"/>
  <c r="AE201" i="1"/>
  <c r="AF201" i="1" s="1"/>
  <c r="AE202" i="1"/>
  <c r="AF202" i="1" s="1"/>
  <c r="AE203" i="1"/>
  <c r="AF203" i="1" s="1"/>
  <c r="AE204" i="1"/>
  <c r="AF204" i="1" s="1"/>
  <c r="AE205" i="1"/>
  <c r="AF205" i="1"/>
  <c r="AE206" i="1"/>
  <c r="AF206" i="1" s="1"/>
  <c r="AE207" i="1"/>
  <c r="AF207" i="1"/>
  <c r="AE208" i="1"/>
  <c r="AF208" i="1" s="1"/>
  <c r="AE209" i="1"/>
  <c r="AF209" i="1" s="1"/>
  <c r="AE210" i="1"/>
  <c r="AF210" i="1" s="1"/>
  <c r="AE211" i="1"/>
  <c r="AF211" i="1" s="1"/>
  <c r="AE212" i="1"/>
  <c r="AF212" i="1" s="1"/>
  <c r="AE213" i="1"/>
  <c r="AF213" i="1" s="1"/>
  <c r="AE214" i="1"/>
  <c r="AF214" i="1" s="1"/>
  <c r="AE215" i="1"/>
  <c r="AF215" i="1" s="1"/>
  <c r="AE216" i="1"/>
  <c r="AF216" i="1" s="1"/>
  <c r="AE217" i="1"/>
  <c r="AF217" i="1" s="1"/>
  <c r="AE218" i="1"/>
  <c r="AF218" i="1" s="1"/>
  <c r="AE219" i="1"/>
  <c r="AF219" i="1" s="1"/>
  <c r="AE220" i="1"/>
  <c r="AF220" i="1" s="1"/>
  <c r="AE221" i="1"/>
  <c r="AF221" i="1"/>
  <c r="AE222" i="1"/>
  <c r="AF222" i="1" s="1"/>
  <c r="AE223" i="1"/>
  <c r="AF223" i="1" s="1"/>
  <c r="AE224" i="1"/>
  <c r="AF224" i="1" s="1"/>
  <c r="AE225" i="1"/>
  <c r="AF225" i="1" s="1"/>
  <c r="AE226" i="1"/>
  <c r="AF226" i="1" s="1"/>
  <c r="AE227" i="1"/>
  <c r="AF227" i="1" s="1"/>
  <c r="AE228" i="1"/>
  <c r="AF228" i="1" s="1"/>
  <c r="AE229" i="1"/>
  <c r="AF229" i="1" s="1"/>
  <c r="AE230" i="1"/>
  <c r="AF230" i="1" s="1"/>
  <c r="AE231" i="1"/>
  <c r="AF231" i="1" s="1"/>
  <c r="AE232" i="1"/>
  <c r="AF232" i="1" s="1"/>
  <c r="AE233" i="1"/>
  <c r="AF233" i="1" s="1"/>
  <c r="AE234" i="1"/>
  <c r="AF234" i="1" s="1"/>
  <c r="AE235" i="1"/>
  <c r="AF235" i="1" s="1"/>
  <c r="AE236" i="1"/>
  <c r="AF236" i="1" s="1"/>
  <c r="AE237" i="1"/>
  <c r="AF237" i="1" s="1"/>
  <c r="AE238" i="1"/>
  <c r="AF238" i="1" s="1"/>
  <c r="AE239" i="1"/>
  <c r="AF239" i="1" s="1"/>
  <c r="AE240" i="1"/>
  <c r="AF240" i="1" s="1"/>
  <c r="AE241" i="1"/>
  <c r="AF241" i="1" s="1"/>
  <c r="AE242" i="1"/>
  <c r="AF242" i="1" s="1"/>
  <c r="AE243" i="1"/>
  <c r="AF243" i="1" s="1"/>
  <c r="AE244" i="1"/>
  <c r="AF244" i="1" s="1"/>
  <c r="AE245" i="1"/>
  <c r="AF245" i="1" s="1"/>
  <c r="AE246" i="1"/>
  <c r="AF246" i="1" s="1"/>
  <c r="AE247" i="1"/>
  <c r="AF247" i="1" s="1"/>
  <c r="AE248" i="1"/>
  <c r="AF248" i="1" s="1"/>
  <c r="AE249" i="1"/>
  <c r="AF249" i="1" s="1"/>
  <c r="AE250" i="1"/>
  <c r="AF250" i="1" s="1"/>
  <c r="AE251" i="1"/>
  <c r="AF251" i="1" s="1"/>
  <c r="AE252" i="1"/>
  <c r="AF252" i="1" s="1"/>
  <c r="AE253" i="1"/>
  <c r="AF253" i="1" s="1"/>
  <c r="AE254" i="1"/>
  <c r="AF254" i="1" s="1"/>
  <c r="AE255" i="1"/>
  <c r="AF255" i="1" s="1"/>
  <c r="AE256" i="1"/>
  <c r="AF256" i="1" s="1"/>
  <c r="AE257" i="1"/>
  <c r="AF257" i="1" s="1"/>
  <c r="AE258" i="1"/>
  <c r="AF258" i="1" s="1"/>
  <c r="AE259" i="1"/>
  <c r="AF259" i="1" s="1"/>
  <c r="AE260" i="1"/>
  <c r="AF260" i="1" s="1"/>
  <c r="AE261" i="1"/>
  <c r="AF261" i="1" s="1"/>
  <c r="AE262" i="1"/>
  <c r="AF262" i="1" s="1"/>
  <c r="AE263" i="1"/>
  <c r="AF263" i="1" s="1"/>
  <c r="AE264" i="1"/>
  <c r="AF264" i="1" s="1"/>
  <c r="AE265" i="1"/>
  <c r="AF265" i="1" s="1"/>
  <c r="AE266" i="1"/>
  <c r="AF266" i="1" s="1"/>
  <c r="AE267" i="1"/>
  <c r="AF267" i="1" s="1"/>
  <c r="AE268" i="1"/>
  <c r="AF268" i="1" s="1"/>
  <c r="AE269" i="1"/>
  <c r="AF269" i="1" s="1"/>
  <c r="AE270" i="1"/>
  <c r="AF270" i="1" s="1"/>
  <c r="AE271" i="1"/>
  <c r="AF271" i="1" s="1"/>
  <c r="AE272" i="1"/>
  <c r="AF272" i="1" s="1"/>
  <c r="AE273" i="1"/>
  <c r="AF273" i="1" s="1"/>
  <c r="AE274" i="1"/>
  <c r="AF274" i="1" s="1"/>
  <c r="AE275" i="1"/>
  <c r="AF275" i="1" s="1"/>
  <c r="AE276" i="1"/>
  <c r="AF276" i="1" s="1"/>
  <c r="AE277" i="1"/>
  <c r="AF277" i="1" s="1"/>
  <c r="AE278" i="1"/>
  <c r="AF278" i="1" s="1"/>
  <c r="AE279" i="1"/>
  <c r="AF279" i="1"/>
  <c r="AE280" i="1"/>
  <c r="AF280" i="1" s="1"/>
  <c r="AE281" i="1"/>
  <c r="AF281" i="1" s="1"/>
  <c r="AE282" i="1"/>
  <c r="AF282" i="1" s="1"/>
  <c r="AE283" i="1"/>
  <c r="AF283" i="1" s="1"/>
  <c r="AE284" i="1"/>
  <c r="AF284" i="1" s="1"/>
  <c r="AE285" i="1"/>
  <c r="AF285" i="1" s="1"/>
  <c r="AE286" i="1"/>
  <c r="AF286" i="1" s="1"/>
  <c r="AE287" i="1"/>
  <c r="AF287" i="1" s="1"/>
  <c r="AE288" i="1"/>
  <c r="AF288" i="1" s="1"/>
  <c r="AE289" i="1"/>
  <c r="AF289" i="1" s="1"/>
  <c r="AE290" i="1"/>
  <c r="AF290" i="1" s="1"/>
  <c r="AE291" i="1"/>
  <c r="AF291" i="1" s="1"/>
  <c r="AE292" i="1"/>
  <c r="AF292" i="1" s="1"/>
  <c r="AE293" i="1"/>
  <c r="AF293" i="1" s="1"/>
  <c r="AE294" i="1"/>
  <c r="AF294" i="1" s="1"/>
  <c r="AE295" i="1"/>
  <c r="AF295" i="1" s="1"/>
  <c r="AE296" i="1"/>
  <c r="AF296" i="1" s="1"/>
  <c r="AE297" i="1"/>
  <c r="AF297" i="1" s="1"/>
  <c r="AE298" i="1"/>
  <c r="AF298" i="1" s="1"/>
  <c r="AE299" i="1"/>
  <c r="AF299" i="1" s="1"/>
  <c r="AE300" i="1"/>
  <c r="AF300" i="1" s="1"/>
  <c r="AE301" i="1"/>
  <c r="AF301" i="1" s="1"/>
  <c r="AE302" i="1"/>
  <c r="AF302" i="1" s="1"/>
  <c r="AE303" i="1"/>
  <c r="AF303" i="1"/>
  <c r="AE304" i="1"/>
  <c r="AF304" i="1" s="1"/>
  <c r="AE305" i="1"/>
  <c r="AF305" i="1" s="1"/>
  <c r="AE306" i="1"/>
  <c r="AF306" i="1" s="1"/>
  <c r="AE307" i="1"/>
  <c r="AF307" i="1" s="1"/>
  <c r="AE308" i="1"/>
  <c r="AF308" i="1" s="1"/>
  <c r="AE309" i="1"/>
  <c r="AF309" i="1" s="1"/>
  <c r="AE310" i="1"/>
  <c r="AF310" i="1" s="1"/>
  <c r="AE311" i="1"/>
  <c r="AF311" i="1" s="1"/>
  <c r="AE312" i="1"/>
  <c r="AF312" i="1" s="1"/>
  <c r="AE313" i="1"/>
  <c r="AF313" i="1" s="1"/>
  <c r="AE314" i="1"/>
  <c r="AF314" i="1" s="1"/>
  <c r="AE315" i="1"/>
  <c r="AF315" i="1" s="1"/>
  <c r="AE316" i="1"/>
  <c r="AF316" i="1" s="1"/>
  <c r="AE317" i="1"/>
  <c r="AF317" i="1" s="1"/>
  <c r="AE318" i="1"/>
  <c r="AF318" i="1" s="1"/>
  <c r="AE319" i="1"/>
  <c r="AF319" i="1" s="1"/>
  <c r="AE320" i="1"/>
  <c r="AF320" i="1" s="1"/>
  <c r="AE321" i="1"/>
  <c r="AF321" i="1" s="1"/>
  <c r="AE322" i="1"/>
  <c r="AF322" i="1" s="1"/>
  <c r="AE323" i="1"/>
  <c r="AF323" i="1"/>
  <c r="AE324" i="1"/>
  <c r="AF324" i="1" s="1"/>
  <c r="AE325" i="1"/>
  <c r="AF325" i="1" s="1"/>
  <c r="AE326" i="1"/>
  <c r="AF326" i="1" s="1"/>
  <c r="AE327" i="1"/>
  <c r="AF327" i="1" s="1"/>
  <c r="AE328" i="1"/>
  <c r="AF328" i="1" s="1"/>
  <c r="AE329" i="1"/>
  <c r="AF329" i="1" s="1"/>
  <c r="AE330" i="1"/>
  <c r="AF330" i="1" s="1"/>
  <c r="AE331" i="1"/>
  <c r="AF331" i="1" s="1"/>
  <c r="AE332" i="1"/>
  <c r="AF332" i="1" s="1"/>
  <c r="AE333" i="1"/>
  <c r="AF333" i="1" s="1"/>
  <c r="AE334" i="1"/>
  <c r="AF334" i="1" s="1"/>
  <c r="AE335" i="1"/>
  <c r="AF335" i="1"/>
  <c r="AE336" i="1"/>
  <c r="AF336" i="1" s="1"/>
  <c r="AE337" i="1"/>
  <c r="AF337" i="1" s="1"/>
  <c r="AE338" i="1"/>
  <c r="AF338" i="1" s="1"/>
  <c r="AE339" i="1"/>
  <c r="AF339" i="1" s="1"/>
  <c r="AE340" i="1"/>
  <c r="AF340" i="1" s="1"/>
  <c r="AE341" i="1"/>
  <c r="AF341" i="1"/>
  <c r="AE342" i="1"/>
  <c r="AF342" i="1" s="1"/>
  <c r="AE343" i="1"/>
  <c r="AF343" i="1" s="1"/>
  <c r="AE344" i="1"/>
  <c r="AF344" i="1" s="1"/>
  <c r="AE345" i="1"/>
  <c r="AF345" i="1" s="1"/>
  <c r="AE346" i="1"/>
  <c r="AF346" i="1" s="1"/>
  <c r="AE347" i="1"/>
  <c r="AF347" i="1" s="1"/>
  <c r="AE348" i="1"/>
  <c r="AF348" i="1" s="1"/>
  <c r="AE349" i="1"/>
  <c r="AF349" i="1"/>
  <c r="AE350" i="1"/>
  <c r="AF350" i="1" s="1"/>
  <c r="AE351" i="1"/>
  <c r="AF351" i="1"/>
  <c r="AE352" i="1"/>
  <c r="AF352" i="1" s="1"/>
  <c r="AE353" i="1"/>
  <c r="AF353" i="1"/>
  <c r="AE354" i="1"/>
  <c r="AF354" i="1" s="1"/>
  <c r="AE355" i="1"/>
  <c r="AF355" i="1" s="1"/>
  <c r="AE356" i="1"/>
  <c r="AF356" i="1" s="1"/>
  <c r="AE357" i="1"/>
  <c r="AF357" i="1" s="1"/>
  <c r="AE358" i="1"/>
  <c r="AF358" i="1" s="1"/>
  <c r="AE359" i="1"/>
  <c r="AF359" i="1" s="1"/>
  <c r="AE360" i="1"/>
  <c r="AF360" i="1" s="1"/>
  <c r="AE361" i="1"/>
  <c r="AF361" i="1"/>
  <c r="AE362" i="1"/>
  <c r="AF362" i="1" s="1"/>
  <c r="AE363" i="1"/>
  <c r="AF363" i="1"/>
  <c r="AE364" i="1"/>
  <c r="AF364" i="1" s="1"/>
  <c r="AE365" i="1"/>
  <c r="AF365" i="1"/>
  <c r="AE366" i="1"/>
  <c r="AF366" i="1" s="1"/>
  <c r="AE367" i="1"/>
  <c r="AF367" i="1" s="1"/>
  <c r="AE368" i="1"/>
  <c r="AF368" i="1" s="1"/>
  <c r="AE369" i="1"/>
  <c r="AF369" i="1" s="1"/>
  <c r="AE370" i="1"/>
  <c r="AF370" i="1" s="1"/>
  <c r="AE371" i="1"/>
  <c r="AF371" i="1" s="1"/>
  <c r="AE372" i="1"/>
  <c r="AF372" i="1" s="1"/>
  <c r="AE373" i="1"/>
  <c r="AF373" i="1" s="1"/>
  <c r="AE374" i="1"/>
  <c r="AF374" i="1" s="1"/>
  <c r="AE375" i="1"/>
  <c r="AF375" i="1"/>
  <c r="AE376" i="1"/>
  <c r="AF376" i="1" s="1"/>
  <c r="AE377" i="1"/>
  <c r="AF377" i="1" s="1"/>
  <c r="AE378" i="1"/>
  <c r="AF378" i="1" s="1"/>
  <c r="AE379" i="1"/>
  <c r="AF379" i="1" s="1"/>
  <c r="AE380" i="1"/>
  <c r="AF380" i="1" s="1"/>
  <c r="AE381" i="1"/>
  <c r="AF381" i="1"/>
  <c r="AE382" i="1"/>
  <c r="AF382" i="1" s="1"/>
  <c r="AE383" i="1"/>
  <c r="AF383" i="1"/>
  <c r="AE384" i="1"/>
  <c r="AF384" i="1" s="1"/>
  <c r="AE385" i="1"/>
  <c r="AF385" i="1" s="1"/>
  <c r="AE386" i="1"/>
  <c r="AF386" i="1" s="1"/>
  <c r="AE387" i="1"/>
  <c r="AF387" i="1" s="1"/>
  <c r="AE388" i="1"/>
  <c r="AF388" i="1" s="1"/>
  <c r="AE389" i="1"/>
  <c r="AF389" i="1" s="1"/>
  <c r="AE390" i="1"/>
  <c r="AF390" i="1" s="1"/>
  <c r="AE391" i="1"/>
  <c r="AF391" i="1" s="1"/>
  <c r="AE392" i="1"/>
  <c r="AF392" i="1"/>
  <c r="AE393" i="1"/>
  <c r="AF393" i="1" s="1"/>
  <c r="AE394" i="1"/>
  <c r="AF394" i="1" s="1"/>
  <c r="AE395" i="1"/>
  <c r="AF395" i="1" s="1"/>
  <c r="AE396" i="1"/>
  <c r="AF396" i="1" s="1"/>
  <c r="AE397" i="1"/>
  <c r="AF397" i="1" s="1"/>
  <c r="AE398" i="1"/>
  <c r="AF398" i="1" s="1"/>
  <c r="AE399" i="1"/>
  <c r="AF399" i="1" s="1"/>
  <c r="AE400" i="1"/>
  <c r="AF400" i="1" s="1"/>
  <c r="AE401" i="1"/>
  <c r="AF401" i="1" s="1"/>
  <c r="AE402" i="1"/>
  <c r="AF402" i="1" s="1"/>
  <c r="AE403" i="1"/>
  <c r="AF403" i="1" s="1"/>
  <c r="AE404" i="1"/>
  <c r="AF404" i="1" s="1"/>
  <c r="AE405" i="1"/>
  <c r="AF405" i="1" s="1"/>
  <c r="AE406" i="1"/>
  <c r="AF406" i="1"/>
  <c r="AE407" i="1"/>
  <c r="AF407" i="1" s="1"/>
  <c r="AE408" i="1"/>
  <c r="AF408" i="1" s="1"/>
  <c r="AE409" i="1"/>
  <c r="AF409" i="1" s="1"/>
  <c r="AE410" i="1"/>
  <c r="AF410" i="1" s="1"/>
  <c r="AE411" i="1"/>
  <c r="AF411" i="1" s="1"/>
  <c r="AE412" i="1"/>
  <c r="AF412" i="1" s="1"/>
  <c r="AE413" i="1"/>
  <c r="AF413" i="1" s="1"/>
  <c r="AE414" i="1"/>
  <c r="AF414" i="1" s="1"/>
  <c r="AE415" i="1"/>
  <c r="AF415" i="1" s="1"/>
  <c r="AE416" i="1"/>
  <c r="AF416" i="1" s="1"/>
  <c r="AE417" i="1"/>
  <c r="AF417" i="1" s="1"/>
  <c r="AE418" i="1"/>
  <c r="AF418" i="1" s="1"/>
  <c r="AE419" i="1"/>
  <c r="AF419" i="1" s="1"/>
  <c r="AE420" i="1"/>
  <c r="AF420" i="1" s="1"/>
  <c r="AE421" i="1"/>
  <c r="AF421" i="1" s="1"/>
  <c r="AE422" i="1"/>
  <c r="AF422" i="1" s="1"/>
  <c r="AE423" i="1"/>
  <c r="AF423" i="1" s="1"/>
  <c r="AE424" i="1"/>
  <c r="AF424" i="1" s="1"/>
  <c r="AE425" i="1"/>
  <c r="AF425" i="1" s="1"/>
  <c r="AE426" i="1"/>
  <c r="AF426" i="1" s="1"/>
  <c r="AE427" i="1"/>
  <c r="AF427" i="1" s="1"/>
  <c r="AE428" i="1"/>
  <c r="AF428" i="1" s="1"/>
  <c r="AE429" i="1"/>
  <c r="AF429" i="1" s="1"/>
  <c r="AE430" i="1"/>
  <c r="AF430" i="1" s="1"/>
  <c r="AE431" i="1"/>
  <c r="AF431" i="1" s="1"/>
  <c r="AE432" i="1"/>
  <c r="AF432" i="1"/>
  <c r="AE433" i="1"/>
  <c r="AF433" i="1" s="1"/>
  <c r="AE434" i="1"/>
  <c r="AF434" i="1" s="1"/>
  <c r="AE435" i="1"/>
  <c r="AF435" i="1" s="1"/>
  <c r="AE436" i="1"/>
  <c r="AF436" i="1" s="1"/>
  <c r="AE437" i="1"/>
  <c r="AF437" i="1" s="1"/>
  <c r="AE438" i="1"/>
  <c r="AF438" i="1" s="1"/>
  <c r="AE439" i="1"/>
  <c r="AF439" i="1" s="1"/>
  <c r="AE440" i="1"/>
  <c r="AF440" i="1"/>
  <c r="AE441" i="1"/>
  <c r="AF441" i="1" s="1"/>
  <c r="AE442" i="1"/>
  <c r="AF442" i="1" s="1"/>
  <c r="AE443" i="1"/>
  <c r="AF443" i="1" s="1"/>
  <c r="AE444" i="1"/>
  <c r="AF444" i="1" s="1"/>
  <c r="AE445" i="1"/>
  <c r="AF445" i="1" s="1"/>
  <c r="AE446" i="1"/>
  <c r="AF446" i="1" s="1"/>
  <c r="AE447" i="1"/>
  <c r="AF447" i="1" s="1"/>
  <c r="AE448" i="1"/>
  <c r="AF448" i="1" s="1"/>
  <c r="AE449" i="1"/>
  <c r="AF449" i="1" s="1"/>
  <c r="AE450" i="1"/>
  <c r="AF450" i="1" s="1"/>
  <c r="AE451" i="1"/>
  <c r="AF451" i="1" s="1"/>
  <c r="AE452" i="1"/>
  <c r="AF452" i="1" s="1"/>
  <c r="AE453" i="1"/>
  <c r="AF453" i="1" s="1"/>
  <c r="AE454" i="1"/>
  <c r="AF454" i="1" s="1"/>
  <c r="AE455" i="1"/>
  <c r="AF455" i="1" s="1"/>
  <c r="AE456" i="1"/>
  <c r="AF456" i="1" s="1"/>
  <c r="AE457" i="1"/>
  <c r="AF457" i="1" s="1"/>
  <c r="AE458" i="1"/>
  <c r="AF458" i="1" s="1"/>
  <c r="AE459" i="1"/>
  <c r="AF459" i="1" s="1"/>
  <c r="AE460" i="1"/>
  <c r="AF460" i="1" s="1"/>
  <c r="AE461" i="1"/>
  <c r="AF461" i="1" s="1"/>
  <c r="AE462" i="1"/>
  <c r="AF462" i="1" s="1"/>
  <c r="AE463" i="1"/>
  <c r="AF463" i="1" s="1"/>
  <c r="AE464" i="1"/>
  <c r="AF464" i="1" s="1"/>
  <c r="AE465" i="1"/>
  <c r="AF465" i="1" s="1"/>
  <c r="AE466" i="1"/>
  <c r="AF466" i="1" s="1"/>
  <c r="AE467" i="1"/>
  <c r="AF467" i="1" s="1"/>
  <c r="AE468" i="1"/>
  <c r="AF468" i="1" s="1"/>
  <c r="AE469" i="1"/>
  <c r="AF469" i="1" s="1"/>
  <c r="AE470" i="1"/>
  <c r="AF470" i="1" s="1"/>
  <c r="AE471" i="1"/>
  <c r="AF471" i="1" s="1"/>
  <c r="AE472" i="1"/>
  <c r="AF472" i="1" s="1"/>
  <c r="AE473" i="1"/>
  <c r="AF473" i="1" s="1"/>
  <c r="AE474" i="1"/>
  <c r="AF474" i="1" s="1"/>
  <c r="AE475" i="1"/>
  <c r="AF475" i="1" s="1"/>
  <c r="AE476" i="1"/>
  <c r="AF476" i="1" s="1"/>
  <c r="AE477" i="1"/>
  <c r="AF477" i="1" s="1"/>
  <c r="AE478" i="1"/>
  <c r="AF478" i="1"/>
  <c r="AE479" i="1"/>
  <c r="AF479" i="1" s="1"/>
  <c r="AE480" i="1"/>
  <c r="AF480" i="1"/>
  <c r="AE481" i="1"/>
  <c r="AF481" i="1" s="1"/>
  <c r="AE482" i="1"/>
  <c r="AF482" i="1" s="1"/>
  <c r="AE483" i="1"/>
  <c r="AF483" i="1" s="1"/>
  <c r="AE484" i="1"/>
  <c r="AF484" i="1" s="1"/>
  <c r="AE485" i="1"/>
  <c r="AF485" i="1" s="1"/>
  <c r="AE486" i="1"/>
  <c r="AF486" i="1" s="1"/>
  <c r="AE487" i="1"/>
  <c r="AF487" i="1" s="1"/>
  <c r="AE488" i="1"/>
  <c r="AF488" i="1" s="1"/>
  <c r="AE489" i="1"/>
  <c r="AF489" i="1" s="1"/>
  <c r="AE490" i="1"/>
  <c r="AF490" i="1" s="1"/>
  <c r="AE491" i="1"/>
  <c r="AF491" i="1" s="1"/>
  <c r="AE492" i="1"/>
  <c r="AF492" i="1" s="1"/>
  <c r="AE493" i="1"/>
  <c r="AF493" i="1" s="1"/>
  <c r="AE494" i="1"/>
  <c r="AF494" i="1" s="1"/>
  <c r="AE495" i="1"/>
  <c r="AF495" i="1" s="1"/>
  <c r="AE496" i="1"/>
  <c r="AF496" i="1" s="1"/>
  <c r="AE497" i="1"/>
  <c r="AF497" i="1" s="1"/>
  <c r="AE498" i="1"/>
  <c r="AF498" i="1" s="1"/>
  <c r="AE499" i="1"/>
  <c r="AF499" i="1" s="1"/>
  <c r="AE500" i="1"/>
  <c r="AF500" i="1" s="1"/>
  <c r="AE501" i="1"/>
  <c r="AF501" i="1" s="1"/>
  <c r="AE502" i="1"/>
  <c r="AF502" i="1" s="1"/>
  <c r="AE503" i="1"/>
  <c r="AF503" i="1" s="1"/>
  <c r="AE504" i="1"/>
  <c r="AF504" i="1" s="1"/>
  <c r="AE505" i="1"/>
  <c r="AF505" i="1" s="1"/>
  <c r="AE506" i="1"/>
  <c r="AF506" i="1" s="1"/>
  <c r="AE507" i="1"/>
  <c r="AF507" i="1" s="1"/>
  <c r="AE508" i="1"/>
  <c r="AF508" i="1" s="1"/>
  <c r="AE509" i="1"/>
  <c r="AF509" i="1" s="1"/>
  <c r="AE510" i="1"/>
  <c r="AF510" i="1" s="1"/>
  <c r="AE511" i="1"/>
  <c r="AF511" i="1" s="1"/>
  <c r="AE512" i="1"/>
  <c r="AF512" i="1" s="1"/>
  <c r="AE513" i="1"/>
  <c r="AF513" i="1" s="1"/>
  <c r="AE514" i="1"/>
  <c r="AF514" i="1" s="1"/>
  <c r="AE515" i="1"/>
  <c r="AF515" i="1" s="1"/>
  <c r="AE516" i="1"/>
  <c r="AF516" i="1" s="1"/>
  <c r="AE517" i="1"/>
  <c r="AF517" i="1" s="1"/>
  <c r="AE518" i="1"/>
  <c r="AF518" i="1" s="1"/>
  <c r="AE519" i="1"/>
  <c r="AF519" i="1" s="1"/>
  <c r="AE520" i="1"/>
  <c r="AF520" i="1" s="1"/>
  <c r="AE521" i="1"/>
  <c r="AF521" i="1" s="1"/>
  <c r="AE522" i="1"/>
  <c r="AF522" i="1" s="1"/>
  <c r="AE523" i="1"/>
  <c r="AF523" i="1" s="1"/>
  <c r="AE524" i="1"/>
  <c r="AF524" i="1" s="1"/>
  <c r="AE525" i="1"/>
  <c r="AF525" i="1" s="1"/>
  <c r="AE526" i="1"/>
  <c r="AF526" i="1" s="1"/>
  <c r="AE527" i="1"/>
  <c r="AF527" i="1" s="1"/>
  <c r="AE528" i="1"/>
  <c r="AF528" i="1" s="1"/>
  <c r="AE529" i="1"/>
  <c r="AF529" i="1" s="1"/>
  <c r="AE530" i="1"/>
  <c r="AF530" i="1" s="1"/>
  <c r="AE531" i="1"/>
  <c r="AF531" i="1" s="1"/>
  <c r="AE532" i="1"/>
  <c r="AF532" i="1" s="1"/>
  <c r="AE533" i="1"/>
  <c r="AF533" i="1" s="1"/>
  <c r="AE534" i="1"/>
  <c r="AF534" i="1" s="1"/>
  <c r="AE535" i="1"/>
  <c r="AF535" i="1" s="1"/>
  <c r="AE536" i="1"/>
  <c r="AF536" i="1" s="1"/>
  <c r="AE537" i="1"/>
  <c r="AF537" i="1" s="1"/>
  <c r="AE538" i="1"/>
  <c r="AF538" i="1" s="1"/>
  <c r="AE539" i="1"/>
  <c r="AF539" i="1" s="1"/>
  <c r="AE540" i="1"/>
  <c r="AF540" i="1" s="1"/>
  <c r="AE541" i="1"/>
  <c r="AF541" i="1" s="1"/>
  <c r="AE542" i="1"/>
  <c r="AF542" i="1" s="1"/>
  <c r="AE543" i="1"/>
  <c r="AF543" i="1" s="1"/>
  <c r="AE544" i="1"/>
  <c r="AF544" i="1"/>
  <c r="AE545" i="1"/>
  <c r="AF545" i="1" s="1"/>
  <c r="AE546" i="1"/>
  <c r="AF546" i="1" s="1"/>
  <c r="AE547" i="1"/>
  <c r="AF547" i="1" s="1"/>
  <c r="AE548" i="1"/>
  <c r="AF548" i="1" s="1"/>
  <c r="AE549" i="1"/>
  <c r="AF549" i="1" s="1"/>
  <c r="AE550" i="1"/>
  <c r="AF550" i="1" s="1"/>
  <c r="AE551" i="1"/>
  <c r="AF551" i="1" s="1"/>
  <c r="AE552" i="1"/>
  <c r="AF552" i="1" s="1"/>
  <c r="AE553" i="1"/>
  <c r="AF553" i="1" s="1"/>
  <c r="AE554" i="1"/>
  <c r="AF554" i="1" s="1"/>
  <c r="AE555" i="1"/>
  <c r="AF555" i="1" s="1"/>
  <c r="AE556" i="1"/>
  <c r="AF556" i="1" s="1"/>
  <c r="AE557" i="1"/>
  <c r="AF557" i="1" s="1"/>
  <c r="AE558" i="1"/>
  <c r="AF558" i="1" s="1"/>
  <c r="AE559" i="1"/>
  <c r="AF559" i="1" s="1"/>
  <c r="AE560" i="1"/>
  <c r="AF560" i="1" s="1"/>
  <c r="AE561" i="1"/>
  <c r="AF561" i="1" s="1"/>
  <c r="AE562" i="1"/>
  <c r="AF562" i="1"/>
  <c r="AE563" i="1"/>
  <c r="AF563" i="1" s="1"/>
  <c r="AE564" i="1"/>
  <c r="AF564" i="1" s="1"/>
  <c r="AE565" i="1"/>
  <c r="AF565" i="1" s="1"/>
  <c r="AE566" i="1"/>
  <c r="AF566" i="1" s="1"/>
  <c r="AE567" i="1"/>
  <c r="AF567" i="1" s="1"/>
  <c r="AE568" i="1"/>
  <c r="AF568" i="1" s="1"/>
  <c r="AE569" i="1"/>
  <c r="AF569" i="1" s="1"/>
  <c r="AE570" i="1"/>
  <c r="AF570" i="1" s="1"/>
  <c r="AE571" i="1"/>
  <c r="AF571" i="1" s="1"/>
  <c r="AE572" i="1"/>
  <c r="AF572" i="1" s="1"/>
  <c r="AE573" i="1"/>
  <c r="AF573" i="1" s="1"/>
  <c r="AE574" i="1"/>
  <c r="AF574" i="1"/>
  <c r="AE575" i="1"/>
  <c r="AF575" i="1"/>
  <c r="AE576" i="1"/>
  <c r="AF576" i="1" s="1"/>
  <c r="AE577" i="1"/>
  <c r="AF577" i="1" s="1"/>
  <c r="AE578" i="1"/>
  <c r="AF578" i="1" s="1"/>
  <c r="AE579" i="1"/>
  <c r="AF579" i="1" s="1"/>
  <c r="AE580" i="1"/>
  <c r="AF580" i="1" s="1"/>
  <c r="AE581" i="1"/>
  <c r="AF581" i="1" s="1"/>
  <c r="AE582" i="1"/>
  <c r="AF582" i="1" s="1"/>
  <c r="AE583" i="1"/>
  <c r="AF583" i="1" s="1"/>
  <c r="AE584" i="1"/>
  <c r="AF584" i="1"/>
  <c r="AE585" i="1"/>
  <c r="AF585" i="1" s="1"/>
  <c r="AE586" i="1"/>
  <c r="AF586" i="1" s="1"/>
  <c r="AE587" i="1"/>
  <c r="AF587" i="1" s="1"/>
  <c r="AE588" i="1"/>
  <c r="AF588" i="1" s="1"/>
  <c r="AE589" i="1"/>
  <c r="AF589" i="1" s="1"/>
  <c r="AE590" i="1"/>
  <c r="AF590" i="1" s="1"/>
  <c r="AE591" i="1"/>
  <c r="AF591" i="1" s="1"/>
  <c r="AE592" i="1"/>
  <c r="AF592" i="1"/>
  <c r="AE593" i="1"/>
  <c r="AF593" i="1" s="1"/>
  <c r="AE594" i="1"/>
  <c r="AF594" i="1" s="1"/>
  <c r="AE595" i="1"/>
  <c r="AF595" i="1" s="1"/>
  <c r="AE596" i="1"/>
  <c r="AF596" i="1" s="1"/>
  <c r="AE597" i="1"/>
  <c r="AF597" i="1" s="1"/>
  <c r="AE598" i="1"/>
  <c r="AF598" i="1" s="1"/>
  <c r="AE599" i="1"/>
  <c r="AF599" i="1" s="1"/>
  <c r="AE600" i="1"/>
  <c r="AF600" i="1" s="1"/>
  <c r="AE601" i="1"/>
  <c r="AF601" i="1" s="1"/>
  <c r="AE602" i="1"/>
  <c r="AF602" i="1" s="1"/>
  <c r="AE603" i="1"/>
  <c r="AF603" i="1" s="1"/>
  <c r="AE604" i="1"/>
  <c r="AF604" i="1" s="1"/>
  <c r="AE605" i="1"/>
  <c r="AF605" i="1"/>
  <c r="AE606" i="1"/>
  <c r="AF606" i="1" s="1"/>
  <c r="AE607" i="1"/>
  <c r="AF607" i="1" s="1"/>
  <c r="AE608" i="1"/>
  <c r="AF608" i="1" s="1"/>
  <c r="AE609" i="1"/>
  <c r="AF609" i="1" s="1"/>
  <c r="AE610" i="1"/>
  <c r="AF610" i="1" s="1"/>
  <c r="AE611" i="1"/>
  <c r="AF611" i="1" s="1"/>
  <c r="AE612" i="1"/>
  <c r="AF612" i="1" s="1"/>
  <c r="AE613" i="1"/>
  <c r="AF613" i="1"/>
  <c r="AE614" i="1"/>
  <c r="AF614" i="1" s="1"/>
  <c r="AE615" i="1"/>
  <c r="AF615" i="1" s="1"/>
  <c r="AE616" i="1"/>
  <c r="AF616" i="1" s="1"/>
  <c r="AE617" i="1"/>
  <c r="AF617" i="1" s="1"/>
  <c r="AE618" i="1"/>
  <c r="AF618" i="1" s="1"/>
  <c r="AE619" i="1"/>
  <c r="AF619" i="1" s="1"/>
  <c r="AE620" i="1"/>
  <c r="AF620" i="1" s="1"/>
  <c r="AE621" i="1"/>
  <c r="AF621" i="1" s="1"/>
  <c r="AE622" i="1"/>
  <c r="AF622" i="1" s="1"/>
  <c r="AE623" i="1"/>
  <c r="AF623" i="1" s="1"/>
  <c r="AE624" i="1"/>
  <c r="AF624" i="1" s="1"/>
  <c r="AE625" i="1"/>
  <c r="AF625" i="1" s="1"/>
  <c r="AE626" i="1"/>
  <c r="AF626" i="1" s="1"/>
  <c r="AE627" i="1"/>
  <c r="AF627" i="1" s="1"/>
  <c r="AE628" i="1"/>
  <c r="AF628" i="1" s="1"/>
  <c r="AE629" i="1"/>
  <c r="AF629" i="1" s="1"/>
  <c r="AE630" i="1"/>
  <c r="AF630" i="1" s="1"/>
  <c r="AE631" i="1"/>
  <c r="AF631" i="1" s="1"/>
  <c r="AE632" i="1"/>
  <c r="AF632" i="1" s="1"/>
  <c r="AE633" i="1"/>
  <c r="AF633" i="1" s="1"/>
  <c r="AE634" i="1"/>
  <c r="AF634" i="1" s="1"/>
  <c r="AE635" i="1"/>
  <c r="AF635" i="1" s="1"/>
  <c r="AE636" i="1"/>
  <c r="AF636" i="1" s="1"/>
  <c r="AE637" i="1"/>
  <c r="AF637" i="1" s="1"/>
  <c r="AE638" i="1"/>
  <c r="AF638" i="1" s="1"/>
  <c r="AE639" i="1"/>
  <c r="AF639" i="1" s="1"/>
  <c r="AE640" i="1"/>
  <c r="AF640" i="1" s="1"/>
  <c r="AE641" i="1"/>
  <c r="AF641" i="1" s="1"/>
  <c r="AE642" i="1"/>
  <c r="AF642" i="1" s="1"/>
  <c r="AE643" i="1"/>
  <c r="AF643" i="1" s="1"/>
  <c r="AE644" i="1"/>
  <c r="AF644" i="1" s="1"/>
  <c r="AE645" i="1"/>
  <c r="AF645" i="1" s="1"/>
  <c r="AE646" i="1"/>
  <c r="AF646" i="1" s="1"/>
  <c r="AE647" i="1"/>
  <c r="AF647" i="1"/>
  <c r="AE648" i="1"/>
  <c r="AF648" i="1" s="1"/>
  <c r="AE649" i="1"/>
  <c r="AF649" i="1" s="1"/>
  <c r="AE650" i="1"/>
  <c r="AF650" i="1" s="1"/>
  <c r="AE651" i="1"/>
  <c r="AF651" i="1" s="1"/>
  <c r="AE652" i="1"/>
  <c r="AF652" i="1" s="1"/>
  <c r="AE653" i="1"/>
  <c r="AF653" i="1" s="1"/>
  <c r="AE654" i="1"/>
  <c r="AF654" i="1" s="1"/>
  <c r="AE655" i="1"/>
  <c r="AF655" i="1" s="1"/>
  <c r="AE656" i="1"/>
  <c r="AF656" i="1" s="1"/>
  <c r="AE657" i="1"/>
  <c r="AF657" i="1" s="1"/>
  <c r="AE658" i="1"/>
  <c r="AF658" i="1" s="1"/>
  <c r="AE659" i="1"/>
  <c r="AF659" i="1" s="1"/>
  <c r="AE660" i="1"/>
  <c r="AF660" i="1" s="1"/>
  <c r="AE661" i="1"/>
  <c r="AF661" i="1"/>
  <c r="AE662" i="1"/>
  <c r="AF662" i="1" s="1"/>
  <c r="AE663" i="1"/>
  <c r="AF663" i="1" s="1"/>
  <c r="AE664" i="1"/>
  <c r="AF664" i="1" s="1"/>
  <c r="AE665" i="1"/>
  <c r="AF665" i="1" s="1"/>
  <c r="AE666" i="1"/>
  <c r="AF666" i="1" s="1"/>
  <c r="AE667" i="1"/>
  <c r="AF667" i="1" s="1"/>
  <c r="AE668" i="1"/>
  <c r="AF668" i="1" s="1"/>
  <c r="AE669" i="1"/>
  <c r="AF669" i="1"/>
  <c r="AE670" i="1"/>
  <c r="AF670" i="1" s="1"/>
  <c r="AE671" i="1"/>
  <c r="AF671" i="1" s="1"/>
  <c r="AE672" i="1"/>
  <c r="AF672" i="1" s="1"/>
  <c r="AE673" i="1"/>
  <c r="AF673" i="1" s="1"/>
  <c r="AE674" i="1"/>
  <c r="AF674" i="1" s="1"/>
  <c r="AE675" i="1"/>
  <c r="AF675" i="1" s="1"/>
  <c r="AE676" i="1"/>
  <c r="AF676" i="1" s="1"/>
  <c r="AE677" i="1"/>
  <c r="AF677" i="1" s="1"/>
  <c r="AE678" i="1"/>
  <c r="AF678" i="1" s="1"/>
  <c r="AE679" i="1"/>
  <c r="AF679" i="1"/>
  <c r="AE680" i="1"/>
  <c r="AF680" i="1" s="1"/>
  <c r="AE681" i="1"/>
  <c r="AF681" i="1" s="1"/>
  <c r="AE682" i="1"/>
  <c r="AF682" i="1" s="1"/>
  <c r="AE683" i="1"/>
  <c r="AF683" i="1" s="1"/>
  <c r="AE684" i="1"/>
  <c r="AF684" i="1" s="1"/>
  <c r="AE685" i="1"/>
  <c r="AF685" i="1" s="1"/>
  <c r="AE686" i="1"/>
  <c r="AF686" i="1" s="1"/>
  <c r="AE687" i="1"/>
  <c r="AF687" i="1" s="1"/>
  <c r="AE688" i="1"/>
  <c r="AF688" i="1" s="1"/>
  <c r="AE689" i="1"/>
  <c r="AF689" i="1" s="1"/>
  <c r="AE690" i="1"/>
  <c r="AF690" i="1" s="1"/>
  <c r="AE691" i="1"/>
  <c r="AF691" i="1" s="1"/>
  <c r="AE692" i="1"/>
  <c r="AF692" i="1" s="1"/>
  <c r="AE693" i="1"/>
  <c r="AF693" i="1" s="1"/>
  <c r="AE694" i="1"/>
  <c r="AF694" i="1" s="1"/>
  <c r="AE695" i="1"/>
  <c r="AF695" i="1" s="1"/>
  <c r="AE696" i="1"/>
  <c r="AF696" i="1" s="1"/>
  <c r="AE697" i="1"/>
  <c r="AF697" i="1" s="1"/>
  <c r="AE698" i="1"/>
  <c r="AF698" i="1" s="1"/>
  <c r="AE699" i="1"/>
  <c r="AF699" i="1" s="1"/>
  <c r="AE700" i="1"/>
  <c r="AF700" i="1" s="1"/>
  <c r="AE701" i="1"/>
  <c r="AF701" i="1" s="1"/>
  <c r="AE702" i="1"/>
  <c r="AF702" i="1" s="1"/>
  <c r="AE703" i="1"/>
  <c r="AF703" i="1" s="1"/>
  <c r="AE704" i="1"/>
  <c r="AF704" i="1" s="1"/>
  <c r="AE705" i="1"/>
  <c r="AF705" i="1" s="1"/>
  <c r="AE706" i="1"/>
  <c r="AF706" i="1" s="1"/>
  <c r="AE707" i="1"/>
  <c r="AF707" i="1" s="1"/>
  <c r="AE708" i="1"/>
  <c r="AF708" i="1" s="1"/>
  <c r="AE709" i="1"/>
  <c r="AF709" i="1" s="1"/>
  <c r="AE710" i="1"/>
  <c r="AF710" i="1" s="1"/>
  <c r="AE711" i="1"/>
  <c r="AF711" i="1"/>
  <c r="AE712" i="1"/>
  <c r="AF712" i="1" s="1"/>
  <c r="AE713" i="1"/>
  <c r="AF713" i="1" s="1"/>
  <c r="AE714" i="1"/>
  <c r="AF714" i="1" s="1"/>
  <c r="AE715" i="1"/>
  <c r="AF715" i="1" s="1"/>
  <c r="AE716" i="1"/>
  <c r="AF716" i="1" s="1"/>
  <c r="AE717" i="1"/>
  <c r="AF717" i="1" s="1"/>
  <c r="AE718" i="1"/>
  <c r="AF718" i="1" s="1"/>
  <c r="AE719" i="1"/>
  <c r="AF719" i="1" s="1"/>
  <c r="AE720" i="1"/>
  <c r="AF720" i="1" s="1"/>
  <c r="AE721" i="1"/>
  <c r="AF721" i="1" s="1"/>
  <c r="AE722" i="1"/>
  <c r="AF722" i="1" s="1"/>
  <c r="AE723" i="1"/>
  <c r="AF723" i="1" s="1"/>
  <c r="AE724" i="1"/>
  <c r="AF724" i="1" s="1"/>
  <c r="AE725" i="1"/>
  <c r="AF725" i="1"/>
  <c r="AE726" i="1"/>
  <c r="AF726" i="1" s="1"/>
  <c r="AE727" i="1"/>
  <c r="AF727" i="1"/>
  <c r="AE728" i="1"/>
  <c r="AF728" i="1" s="1"/>
  <c r="AE729" i="1"/>
  <c r="AF729" i="1" s="1"/>
  <c r="AE730" i="1"/>
  <c r="AF730" i="1" s="1"/>
  <c r="AE731" i="1"/>
  <c r="AF731" i="1" s="1"/>
  <c r="AE732" i="1"/>
  <c r="AF732" i="1" s="1"/>
  <c r="AE733" i="1"/>
  <c r="AF733" i="1" s="1"/>
  <c r="AE734" i="1"/>
  <c r="AF734" i="1" s="1"/>
  <c r="AE735" i="1"/>
  <c r="AF735" i="1" s="1"/>
  <c r="AE736" i="1"/>
  <c r="AF736" i="1" s="1"/>
  <c r="AE737" i="1"/>
  <c r="AF737" i="1" s="1"/>
  <c r="AE738" i="1"/>
  <c r="AF738" i="1" s="1"/>
  <c r="AE739" i="1"/>
  <c r="AF739" i="1" s="1"/>
  <c r="AE740" i="1"/>
  <c r="AF740" i="1" s="1"/>
  <c r="AE741" i="1"/>
  <c r="AF741" i="1"/>
  <c r="AE742" i="1"/>
  <c r="AF742" i="1" s="1"/>
  <c r="AE743" i="1"/>
  <c r="AF743" i="1" s="1"/>
  <c r="AE744" i="1"/>
  <c r="AF744" i="1" s="1"/>
  <c r="AE745" i="1"/>
  <c r="AF745" i="1" s="1"/>
  <c r="AE746" i="1"/>
  <c r="AF746" i="1" s="1"/>
  <c r="AE747" i="1"/>
  <c r="AF747" i="1" s="1"/>
  <c r="AE748" i="1"/>
  <c r="AF748" i="1" s="1"/>
  <c r="AE749" i="1"/>
  <c r="AF749" i="1" s="1"/>
  <c r="AE750" i="1"/>
  <c r="AF750" i="1" s="1"/>
  <c r="AE751" i="1"/>
  <c r="AF751" i="1"/>
  <c r="AE752" i="1"/>
  <c r="AF752" i="1" s="1"/>
  <c r="AE753" i="1"/>
  <c r="AF753" i="1" s="1"/>
  <c r="AE754" i="1"/>
  <c r="AF754" i="1" s="1"/>
  <c r="AE755" i="1"/>
  <c r="AF755" i="1" s="1"/>
  <c r="AE756" i="1"/>
  <c r="AF756" i="1" s="1"/>
  <c r="AE757" i="1"/>
  <c r="AF757" i="1" s="1"/>
  <c r="AE758" i="1"/>
  <c r="AF758" i="1" s="1"/>
  <c r="AE759" i="1"/>
  <c r="AF759" i="1" s="1"/>
  <c r="AE760" i="1"/>
  <c r="AF760" i="1" s="1"/>
  <c r="AE761" i="1"/>
  <c r="AF761" i="1" s="1"/>
  <c r="AE762" i="1"/>
  <c r="AF762" i="1" s="1"/>
  <c r="AE763" i="1"/>
  <c r="AF763" i="1" s="1"/>
  <c r="AE764" i="1"/>
  <c r="AF764" i="1" s="1"/>
  <c r="AE765" i="1"/>
  <c r="AF765" i="1" s="1"/>
  <c r="AE766" i="1"/>
  <c r="AF766" i="1" s="1"/>
  <c r="AE767" i="1"/>
  <c r="AF767" i="1" s="1"/>
  <c r="AE768" i="1"/>
  <c r="AF768" i="1" s="1"/>
  <c r="AE769" i="1"/>
  <c r="AF769" i="1" s="1"/>
  <c r="AE770" i="1"/>
  <c r="AF770" i="1" s="1"/>
  <c r="AE771" i="1"/>
  <c r="AF771" i="1" s="1"/>
  <c r="AE772" i="1"/>
  <c r="AF772" i="1" s="1"/>
  <c r="AE773" i="1"/>
  <c r="AF773" i="1" s="1"/>
  <c r="AE774" i="1"/>
  <c r="AF774" i="1" s="1"/>
  <c r="AE775" i="1"/>
  <c r="AF775" i="1"/>
  <c r="AE776" i="1"/>
  <c r="AF776" i="1" s="1"/>
  <c r="AE777" i="1"/>
  <c r="AF777" i="1" s="1"/>
  <c r="AE778" i="1"/>
  <c r="AF778" i="1" s="1"/>
  <c r="AE779" i="1"/>
  <c r="AF779" i="1" s="1"/>
  <c r="AE780" i="1"/>
  <c r="AF780" i="1" s="1"/>
  <c r="AE781" i="1"/>
  <c r="AF781" i="1"/>
  <c r="AE782" i="1"/>
  <c r="AF782" i="1" s="1"/>
  <c r="AE783" i="1"/>
  <c r="AF783" i="1" s="1"/>
  <c r="AE784" i="1"/>
  <c r="AF784" i="1" s="1"/>
  <c r="AE785" i="1"/>
  <c r="AF785" i="1" s="1"/>
  <c r="AE786" i="1"/>
  <c r="AF786" i="1" s="1"/>
  <c r="AE787" i="1"/>
  <c r="AF787" i="1" s="1"/>
  <c r="AE788" i="1"/>
  <c r="AF788" i="1" s="1"/>
  <c r="AE789" i="1"/>
  <c r="AF789" i="1"/>
  <c r="AE790" i="1"/>
  <c r="AF790" i="1" s="1"/>
  <c r="AE791" i="1"/>
  <c r="AF791" i="1" s="1"/>
  <c r="AE792" i="1"/>
  <c r="AF792" i="1" s="1"/>
  <c r="AE793" i="1"/>
  <c r="AF793" i="1" s="1"/>
  <c r="AE794" i="1"/>
  <c r="AF794" i="1" s="1"/>
  <c r="AE795" i="1"/>
  <c r="AF795" i="1" s="1"/>
  <c r="AE796" i="1"/>
  <c r="AF796" i="1" s="1"/>
  <c r="AE797" i="1"/>
  <c r="AF797" i="1" s="1"/>
  <c r="AE798" i="1"/>
  <c r="AF798" i="1" s="1"/>
  <c r="AE799" i="1"/>
  <c r="AF799" i="1"/>
  <c r="AE800" i="1"/>
  <c r="AF800" i="1" s="1"/>
  <c r="AE801" i="1"/>
  <c r="AF801" i="1" s="1"/>
  <c r="AE802" i="1"/>
  <c r="AF802" i="1" s="1"/>
  <c r="AE803" i="1"/>
  <c r="AF803" i="1" s="1"/>
  <c r="AE804" i="1"/>
  <c r="AF804" i="1" s="1"/>
  <c r="AE805" i="1"/>
  <c r="AF805" i="1"/>
  <c r="AE806" i="1"/>
  <c r="AF806" i="1" s="1"/>
  <c r="AE807" i="1"/>
  <c r="AF807" i="1" s="1"/>
  <c r="AE808" i="1"/>
  <c r="AF808" i="1" s="1"/>
  <c r="AE809" i="1"/>
  <c r="AF809" i="1" s="1"/>
  <c r="AE810" i="1"/>
  <c r="AF810" i="1" s="1"/>
  <c r="AE811" i="1"/>
  <c r="AF811" i="1" s="1"/>
  <c r="AE812" i="1"/>
  <c r="AF812" i="1" s="1"/>
  <c r="AE813" i="1"/>
  <c r="AF813" i="1" s="1"/>
  <c r="AE814" i="1"/>
  <c r="AF814" i="1" s="1"/>
  <c r="AE815" i="1"/>
  <c r="AF815" i="1" s="1"/>
  <c r="AE816" i="1"/>
  <c r="AF816" i="1" s="1"/>
  <c r="AE817" i="1"/>
  <c r="AF817" i="1" s="1"/>
  <c r="AE818" i="1"/>
  <c r="AF818" i="1" s="1"/>
  <c r="AE819" i="1"/>
  <c r="AF819" i="1" s="1"/>
  <c r="AE820" i="1"/>
  <c r="AF820" i="1" s="1"/>
  <c r="AE821" i="1"/>
  <c r="AF821" i="1" s="1"/>
  <c r="AE822" i="1"/>
  <c r="AF822" i="1" s="1"/>
  <c r="AE823" i="1"/>
  <c r="AF823" i="1" s="1"/>
  <c r="AE824" i="1"/>
  <c r="AF824" i="1" s="1"/>
  <c r="AE825" i="1"/>
  <c r="AF825" i="1" s="1"/>
  <c r="AE826" i="1"/>
  <c r="AF826" i="1" s="1"/>
  <c r="AE827" i="1"/>
  <c r="AF827" i="1" s="1"/>
  <c r="AE828" i="1"/>
  <c r="AF828" i="1" s="1"/>
  <c r="AE829" i="1"/>
  <c r="AF829" i="1"/>
  <c r="AE830" i="1"/>
  <c r="AF830" i="1" s="1"/>
  <c r="AE831" i="1"/>
  <c r="AF831" i="1"/>
  <c r="AE832" i="1"/>
  <c r="AF832" i="1" s="1"/>
  <c r="AE833" i="1"/>
  <c r="AF833" i="1" s="1"/>
  <c r="AE834" i="1"/>
  <c r="AF834" i="1" s="1"/>
  <c r="AE835" i="1"/>
  <c r="AF835" i="1" s="1"/>
  <c r="AE836" i="1"/>
  <c r="AF836" i="1" s="1"/>
  <c r="AE837" i="1"/>
  <c r="AF837" i="1"/>
  <c r="AE838" i="1"/>
  <c r="AF838" i="1" s="1"/>
  <c r="AE839" i="1"/>
  <c r="AF839" i="1" s="1"/>
  <c r="AE840" i="1"/>
  <c r="AF840" i="1" s="1"/>
  <c r="AE841" i="1"/>
  <c r="AF841" i="1" s="1"/>
  <c r="AE842" i="1"/>
  <c r="AF842" i="1" s="1"/>
  <c r="AE843" i="1"/>
  <c r="AF843" i="1" s="1"/>
  <c r="AE844" i="1"/>
  <c r="AF844" i="1" s="1"/>
  <c r="AE845" i="1"/>
  <c r="AF845" i="1"/>
  <c r="AE846" i="1"/>
  <c r="AF846" i="1" s="1"/>
  <c r="AE847" i="1"/>
  <c r="AF847" i="1" s="1"/>
  <c r="AE848" i="1"/>
  <c r="AF848" i="1" s="1"/>
  <c r="AE849" i="1"/>
  <c r="AF849" i="1" s="1"/>
  <c r="AE850" i="1"/>
  <c r="AF850" i="1" s="1"/>
  <c r="AE851" i="1"/>
  <c r="AF851" i="1" s="1"/>
  <c r="AE852" i="1"/>
  <c r="AF852" i="1" s="1"/>
  <c r="AE853" i="1"/>
  <c r="AF853" i="1" s="1"/>
  <c r="AE854" i="1"/>
  <c r="AF854" i="1" s="1"/>
  <c r="AE855" i="1"/>
  <c r="AF855" i="1" s="1"/>
  <c r="AE856" i="1"/>
  <c r="AF856" i="1" s="1"/>
  <c r="AE857" i="1"/>
  <c r="AF857" i="1" s="1"/>
  <c r="AE858" i="1"/>
  <c r="AF858" i="1" s="1"/>
  <c r="AE859" i="1"/>
  <c r="AF859" i="1" s="1"/>
  <c r="AE860" i="1"/>
  <c r="AF860" i="1" s="1"/>
  <c r="AE861" i="1"/>
  <c r="AF861" i="1" s="1"/>
  <c r="AE862" i="1"/>
  <c r="AF862" i="1" s="1"/>
  <c r="AE863" i="1"/>
  <c r="AF863" i="1"/>
  <c r="AE864" i="1"/>
  <c r="AF864" i="1" s="1"/>
  <c r="AE865" i="1"/>
  <c r="AF865" i="1" s="1"/>
  <c r="AE866" i="1"/>
  <c r="AF866" i="1" s="1"/>
  <c r="AE867" i="1"/>
  <c r="AF867" i="1" s="1"/>
  <c r="AE868" i="1"/>
  <c r="AF868" i="1" s="1"/>
  <c r="AE869" i="1"/>
  <c r="AF869" i="1" s="1"/>
  <c r="AE870" i="1"/>
  <c r="AF870" i="1" s="1"/>
  <c r="AE871" i="1"/>
  <c r="AF871" i="1" s="1"/>
  <c r="AE872" i="1"/>
  <c r="AF872" i="1" s="1"/>
  <c r="AE873" i="1"/>
  <c r="AF873" i="1" s="1"/>
  <c r="AE874" i="1"/>
  <c r="AF874" i="1" s="1"/>
  <c r="AE875" i="1"/>
  <c r="AF875" i="1" s="1"/>
  <c r="AE876" i="1"/>
  <c r="AF876" i="1" s="1"/>
  <c r="AE877" i="1"/>
  <c r="AF877" i="1"/>
  <c r="AE878" i="1"/>
  <c r="AF878" i="1" s="1"/>
  <c r="AE879" i="1"/>
  <c r="AF879" i="1" s="1"/>
  <c r="AE880" i="1"/>
  <c r="AF880" i="1" s="1"/>
  <c r="AE881" i="1"/>
  <c r="AF881" i="1" s="1"/>
  <c r="AE882" i="1"/>
  <c r="AF882" i="1" s="1"/>
  <c r="AE883" i="1"/>
  <c r="AF883" i="1" s="1"/>
  <c r="AE884" i="1"/>
  <c r="AF884" i="1" s="1"/>
  <c r="AE885" i="1"/>
  <c r="AF885" i="1"/>
  <c r="AE886" i="1"/>
  <c r="AF886" i="1" s="1"/>
  <c r="AE887" i="1"/>
  <c r="AF887" i="1" s="1"/>
  <c r="AE888" i="1"/>
  <c r="AF888" i="1" s="1"/>
  <c r="AE889" i="1"/>
  <c r="AF889" i="1" s="1"/>
  <c r="AE890" i="1"/>
  <c r="AF890" i="1" s="1"/>
  <c r="AE891" i="1"/>
  <c r="AF891" i="1" s="1"/>
  <c r="AE892" i="1"/>
  <c r="AF892" i="1" s="1"/>
  <c r="AE893" i="1"/>
  <c r="AF893" i="1" s="1"/>
  <c r="AE894" i="1"/>
  <c r="AF894" i="1" s="1"/>
  <c r="AE895" i="1"/>
  <c r="AF895" i="1" s="1"/>
  <c r="AE896" i="1"/>
  <c r="AF896" i="1" s="1"/>
  <c r="AE897" i="1"/>
  <c r="AF897" i="1" s="1"/>
  <c r="AE898" i="1"/>
  <c r="AF898" i="1" s="1"/>
  <c r="AE899" i="1"/>
  <c r="AF899" i="1" s="1"/>
  <c r="AE900" i="1"/>
  <c r="AF900" i="1" s="1"/>
  <c r="AE901" i="1"/>
  <c r="AF901" i="1" s="1"/>
  <c r="AE902" i="1"/>
  <c r="AF902" i="1" s="1"/>
  <c r="AE903" i="1"/>
  <c r="AF903" i="1" s="1"/>
  <c r="AE904" i="1"/>
  <c r="AF904" i="1" s="1"/>
  <c r="AE905" i="1"/>
  <c r="AF905" i="1" s="1"/>
  <c r="AE906" i="1"/>
  <c r="AF906" i="1" s="1"/>
  <c r="AE907" i="1"/>
  <c r="AF907" i="1" s="1"/>
  <c r="AE908" i="1"/>
  <c r="AF908" i="1" s="1"/>
  <c r="AE909" i="1"/>
  <c r="AF909" i="1"/>
  <c r="AE910" i="1"/>
  <c r="AF910" i="1" s="1"/>
  <c r="AE911" i="1"/>
  <c r="AF911" i="1" s="1"/>
  <c r="AE912" i="1"/>
  <c r="AF912" i="1" s="1"/>
  <c r="AE913" i="1"/>
  <c r="AF913" i="1" s="1"/>
  <c r="AE914" i="1"/>
  <c r="AF914" i="1" s="1"/>
  <c r="AE915" i="1"/>
  <c r="AF915" i="1" s="1"/>
  <c r="AE916" i="1"/>
  <c r="AF916" i="1" s="1"/>
  <c r="AE917" i="1"/>
  <c r="AF917" i="1" s="1"/>
  <c r="AE918" i="1"/>
  <c r="AF918" i="1" s="1"/>
  <c r="AE919" i="1"/>
  <c r="AF919" i="1" s="1"/>
  <c r="AE920" i="1"/>
  <c r="AF920" i="1" s="1"/>
  <c r="AE921" i="1"/>
  <c r="AF921" i="1" s="1"/>
  <c r="AE922" i="1"/>
  <c r="AF922" i="1" s="1"/>
  <c r="AE923" i="1"/>
  <c r="AF923" i="1" s="1"/>
  <c r="AE924" i="1"/>
  <c r="AF924" i="1" s="1"/>
  <c r="AE925" i="1"/>
  <c r="AF925" i="1" s="1"/>
  <c r="AE926" i="1"/>
  <c r="AF926" i="1" s="1"/>
  <c r="AE927" i="1"/>
  <c r="AF927" i="1" s="1"/>
  <c r="AE928" i="1"/>
  <c r="AF928" i="1" s="1"/>
  <c r="AE929" i="1"/>
  <c r="AF929" i="1" s="1"/>
  <c r="AE930" i="1"/>
  <c r="AF930" i="1" s="1"/>
  <c r="AE931" i="1"/>
  <c r="AF931" i="1" s="1"/>
  <c r="AE932" i="1"/>
  <c r="AF932" i="1" s="1"/>
  <c r="AE933" i="1"/>
  <c r="AF933" i="1"/>
  <c r="AE934" i="1"/>
  <c r="AF934" i="1" s="1"/>
  <c r="AE935" i="1"/>
  <c r="AF935" i="1" s="1"/>
  <c r="AE936" i="1"/>
  <c r="AF936" i="1" s="1"/>
  <c r="AE937" i="1"/>
  <c r="AF937" i="1" s="1"/>
  <c r="AE938" i="1"/>
  <c r="AF938" i="1" s="1"/>
  <c r="AE939" i="1"/>
  <c r="AF939" i="1" s="1"/>
  <c r="AE940" i="1"/>
  <c r="AF940" i="1" s="1"/>
  <c r="AE941" i="1"/>
  <c r="AF941" i="1" s="1"/>
  <c r="AE942" i="1"/>
  <c r="AF942" i="1" s="1"/>
  <c r="AE943" i="1"/>
  <c r="AF943" i="1" s="1"/>
  <c r="AE944" i="1"/>
  <c r="AF944" i="1" s="1"/>
  <c r="AE945" i="1"/>
  <c r="AF945" i="1" s="1"/>
  <c r="AE946" i="1"/>
  <c r="AF946" i="1" s="1"/>
  <c r="AE947" i="1"/>
  <c r="AF947" i="1" s="1"/>
  <c r="AE948" i="1"/>
  <c r="AF948" i="1" s="1"/>
  <c r="AE949" i="1"/>
  <c r="AF949" i="1" s="1"/>
  <c r="AE950" i="1"/>
  <c r="AF950" i="1" s="1"/>
  <c r="AE951" i="1"/>
  <c r="AF951" i="1" s="1"/>
  <c r="AE952" i="1"/>
  <c r="AF952" i="1" s="1"/>
  <c r="AE953" i="1"/>
  <c r="AF953" i="1" s="1"/>
  <c r="AE954" i="1"/>
  <c r="AF954" i="1" s="1"/>
  <c r="AE955" i="1"/>
  <c r="AF955" i="1" s="1"/>
  <c r="AE956" i="1"/>
  <c r="AF956" i="1" s="1"/>
  <c r="AE957" i="1"/>
  <c r="AF957" i="1"/>
  <c r="AE958" i="1"/>
  <c r="AF958" i="1" s="1"/>
  <c r="AE959" i="1"/>
  <c r="AF959" i="1" s="1"/>
  <c r="AE960" i="1"/>
  <c r="AF960" i="1" s="1"/>
  <c r="AE961" i="1"/>
  <c r="AF961" i="1" s="1"/>
  <c r="AE962" i="1"/>
  <c r="AF962" i="1" s="1"/>
  <c r="AE963" i="1"/>
  <c r="AF963" i="1" s="1"/>
  <c r="AE964" i="1"/>
  <c r="AF964" i="1" s="1"/>
  <c r="AE965" i="1"/>
  <c r="AF965" i="1" s="1"/>
  <c r="AE966" i="1"/>
  <c r="AF966" i="1" s="1"/>
  <c r="AE967" i="1"/>
  <c r="AF967" i="1" s="1"/>
  <c r="AE968" i="1"/>
  <c r="AF968" i="1" s="1"/>
  <c r="AE969" i="1"/>
  <c r="AF969" i="1" s="1"/>
  <c r="AE970" i="1"/>
  <c r="AF970" i="1" s="1"/>
  <c r="AE971" i="1"/>
  <c r="AF971" i="1" s="1"/>
  <c r="AE972" i="1"/>
  <c r="AF972" i="1" s="1"/>
  <c r="AE973" i="1"/>
  <c r="AF973" i="1"/>
  <c r="AE974" i="1"/>
  <c r="AF974" i="1" s="1"/>
  <c r="AE975" i="1"/>
  <c r="AF975" i="1"/>
  <c r="AE976" i="1"/>
  <c r="AF976" i="1" s="1"/>
  <c r="AE977" i="1"/>
  <c r="AF977" i="1" s="1"/>
  <c r="AE978" i="1"/>
  <c r="AF978" i="1" s="1"/>
  <c r="AE979" i="1"/>
  <c r="AF979" i="1" s="1"/>
  <c r="AE980" i="1"/>
  <c r="AF980" i="1" s="1"/>
  <c r="AE981" i="1"/>
  <c r="AF981" i="1" s="1"/>
  <c r="AE982" i="1"/>
  <c r="AF982" i="1" s="1"/>
  <c r="AE983" i="1"/>
  <c r="AF983" i="1" s="1"/>
  <c r="AE984" i="1"/>
  <c r="AF984" i="1" s="1"/>
  <c r="AE985" i="1"/>
  <c r="AF985" i="1" s="1"/>
  <c r="AE986" i="1"/>
  <c r="AF986" i="1" s="1"/>
  <c r="AE987" i="1"/>
  <c r="AF987" i="1" s="1"/>
  <c r="AE988" i="1"/>
  <c r="AF988" i="1" s="1"/>
  <c r="AE989" i="1"/>
  <c r="AF989" i="1" s="1"/>
  <c r="AE990" i="1"/>
  <c r="AF990" i="1" s="1"/>
  <c r="AE991" i="1"/>
  <c r="AF991" i="1"/>
  <c r="AE992" i="1"/>
  <c r="AF992" i="1" s="1"/>
  <c r="AE993" i="1"/>
  <c r="AF993" i="1" s="1"/>
  <c r="AE994" i="1"/>
  <c r="AF994" i="1" s="1"/>
  <c r="AE995" i="1"/>
  <c r="AF995" i="1" s="1"/>
  <c r="AE996" i="1"/>
  <c r="AF996" i="1" s="1"/>
  <c r="AE997" i="1"/>
  <c r="AF997" i="1" s="1"/>
  <c r="AE998" i="1"/>
  <c r="AF998" i="1" s="1"/>
  <c r="AE999" i="1"/>
  <c r="AF999" i="1"/>
  <c r="AE1000" i="1"/>
  <c r="AF1000" i="1" s="1"/>
  <c r="AE1001" i="1"/>
  <c r="AF1001" i="1" s="1"/>
  <c r="AE1002" i="1"/>
  <c r="AF1002" i="1" s="1"/>
  <c r="AE1003" i="1"/>
  <c r="AF1003" i="1" s="1"/>
  <c r="AE1004" i="1"/>
  <c r="AF1004" i="1" s="1"/>
  <c r="AE1005" i="1"/>
  <c r="AF1005" i="1" s="1"/>
  <c r="AE1006" i="1"/>
  <c r="AF1006" i="1" s="1"/>
  <c r="AE1007" i="1"/>
  <c r="AF1007" i="1"/>
  <c r="AE1008" i="1"/>
  <c r="AF1008" i="1" s="1"/>
  <c r="AE1009" i="1"/>
  <c r="AF1009" i="1" s="1"/>
  <c r="AE1010" i="1"/>
  <c r="AF1010" i="1" s="1"/>
  <c r="AE1011" i="1"/>
  <c r="AF1011" i="1" s="1"/>
  <c r="AE1012" i="1"/>
  <c r="AF1012" i="1" s="1"/>
  <c r="AE1013" i="1"/>
  <c r="AF1013" i="1" s="1"/>
  <c r="AE1014" i="1"/>
  <c r="AF1014" i="1" s="1"/>
  <c r="AE1015" i="1"/>
  <c r="AF1015" i="1" s="1"/>
  <c r="AE1016" i="1"/>
  <c r="AF1016" i="1" s="1"/>
  <c r="AE1017" i="1"/>
  <c r="AF1017" i="1" s="1"/>
  <c r="AE1018" i="1"/>
  <c r="AF1018" i="1" s="1"/>
  <c r="AE1019" i="1"/>
  <c r="AF1019" i="1" s="1"/>
  <c r="AE1020" i="1"/>
  <c r="AF1020" i="1" s="1"/>
  <c r="AE1021" i="1"/>
  <c r="AF1021" i="1"/>
  <c r="AE1022" i="1"/>
  <c r="AF1022" i="1" s="1"/>
  <c r="AE1023" i="1"/>
  <c r="AF1023" i="1" s="1"/>
  <c r="AE1024" i="1"/>
  <c r="AF1024" i="1" s="1"/>
  <c r="AE1025" i="1"/>
  <c r="AF1025" i="1" s="1"/>
  <c r="AE1026" i="1"/>
  <c r="AF1026" i="1" s="1"/>
  <c r="AE1027" i="1"/>
  <c r="AF1027" i="1" s="1"/>
  <c r="AE1028" i="1"/>
  <c r="AF1028" i="1" s="1"/>
  <c r="AE1029" i="1"/>
  <c r="AF1029" i="1" s="1"/>
  <c r="AE1030" i="1"/>
  <c r="AF1030" i="1" s="1"/>
  <c r="AE1031" i="1"/>
  <c r="AE1032" i="1"/>
  <c r="AF1032" i="1"/>
  <c r="AE1033" i="1"/>
  <c r="AF1033" i="1" s="1"/>
  <c r="AE1034" i="1"/>
  <c r="AF1034" i="1" s="1"/>
  <c r="AE1035" i="1"/>
  <c r="AF1035" i="1" s="1"/>
  <c r="AE1036" i="1"/>
  <c r="AF1036" i="1" s="1"/>
  <c r="AE1037" i="1"/>
  <c r="AF1037" i="1" s="1"/>
  <c r="AE1038" i="1"/>
  <c r="AF1038" i="1" s="1"/>
  <c r="AE1039" i="1"/>
  <c r="AF1039" i="1" s="1"/>
  <c r="AE1040" i="1"/>
  <c r="AF1040" i="1"/>
  <c r="AE1041" i="1"/>
  <c r="AF1041" i="1" s="1"/>
  <c r="AE1042" i="1"/>
  <c r="AF1042" i="1" s="1"/>
  <c r="AE1043" i="1"/>
  <c r="AF1043" i="1" s="1"/>
  <c r="AE1044" i="1"/>
  <c r="AF1044" i="1" s="1"/>
  <c r="AE1045" i="1"/>
  <c r="AF1045" i="1" s="1"/>
  <c r="AE1046" i="1"/>
  <c r="AF1046" i="1"/>
  <c r="AE1047" i="1"/>
  <c r="AF1047" i="1" s="1"/>
  <c r="AE1048" i="1"/>
  <c r="AF1048" i="1" s="1"/>
  <c r="AE1049" i="1"/>
  <c r="AF1049" i="1" s="1"/>
  <c r="AE1050" i="1"/>
  <c r="AF1050" i="1" s="1"/>
  <c r="AE1051" i="1"/>
  <c r="AF1051" i="1" s="1"/>
  <c r="AE1052" i="1"/>
  <c r="AF1052" i="1" s="1"/>
  <c r="AE1053" i="1"/>
  <c r="AF1053" i="1" s="1"/>
  <c r="AE1054" i="1"/>
  <c r="AF1054" i="1" s="1"/>
  <c r="AE1055" i="1"/>
  <c r="AF1055" i="1" s="1"/>
  <c r="AE1056" i="1"/>
  <c r="AF1056" i="1" s="1"/>
  <c r="AE1057" i="1"/>
  <c r="AF1057" i="1" s="1"/>
  <c r="AE1058" i="1"/>
  <c r="AF1058" i="1"/>
  <c r="AE1059" i="1"/>
  <c r="AF1059" i="1" s="1"/>
  <c r="AE1060" i="1"/>
  <c r="AF1060" i="1" s="1"/>
  <c r="AE1061" i="1"/>
  <c r="AF1061" i="1" s="1"/>
  <c r="AE1062" i="1"/>
  <c r="AF1062" i="1" s="1"/>
  <c r="AE1063" i="1"/>
  <c r="AF1063" i="1" s="1"/>
  <c r="AE1064" i="1"/>
  <c r="AF1064" i="1" s="1"/>
  <c r="AE1065" i="1"/>
  <c r="AF1065" i="1" s="1"/>
  <c r="AE1066" i="1"/>
  <c r="AF1066" i="1" s="1"/>
  <c r="AE1067" i="1"/>
  <c r="AF1067" i="1" s="1"/>
  <c r="AE1068" i="1"/>
  <c r="AF1068" i="1" s="1"/>
  <c r="AE1069" i="1"/>
  <c r="AF1069" i="1" s="1"/>
  <c r="AE1070" i="1"/>
  <c r="AF1070" i="1" s="1"/>
  <c r="AE1071" i="1"/>
  <c r="AF1071" i="1" s="1"/>
  <c r="AE1072" i="1"/>
  <c r="AF1072" i="1" s="1"/>
  <c r="AE1073" i="1"/>
  <c r="AF1073" i="1" s="1"/>
  <c r="AE1074" i="1"/>
  <c r="AF1074" i="1" s="1"/>
  <c r="AE1075" i="1"/>
  <c r="AF1075" i="1" s="1"/>
  <c r="AE1076" i="1"/>
  <c r="AF1076" i="1" s="1"/>
  <c r="AE1077" i="1"/>
  <c r="AF1077" i="1" s="1"/>
  <c r="AE1078" i="1"/>
  <c r="AF1078" i="1" s="1"/>
  <c r="AE1079" i="1"/>
  <c r="AF1079" i="1" s="1"/>
  <c r="AE1080" i="1"/>
  <c r="AF1080" i="1"/>
  <c r="AE1081" i="1"/>
  <c r="AF1081" i="1" s="1"/>
  <c r="AE1082" i="1"/>
  <c r="AF1082" i="1"/>
  <c r="AE1083" i="1"/>
  <c r="AF1083" i="1" s="1"/>
  <c r="AE1084" i="1"/>
  <c r="AF1084" i="1"/>
  <c r="AE1085" i="1"/>
  <c r="AF1085" i="1" s="1"/>
  <c r="AE1086" i="1"/>
  <c r="AF1086" i="1" s="1"/>
  <c r="AE1087" i="1"/>
  <c r="AF1087" i="1" s="1"/>
  <c r="AE1088" i="1"/>
  <c r="AF1088" i="1" s="1"/>
  <c r="AE1089" i="1"/>
  <c r="AF1089" i="1" s="1"/>
  <c r="AE1090" i="1"/>
  <c r="AF1090" i="1"/>
  <c r="AE1091" i="1"/>
  <c r="AF1091" i="1" s="1"/>
  <c r="AE1092" i="1"/>
  <c r="AF1092" i="1"/>
  <c r="AE1093" i="1"/>
  <c r="AF1093" i="1" s="1"/>
  <c r="AE1094" i="1"/>
  <c r="AF1094" i="1"/>
  <c r="AE1095" i="1"/>
  <c r="AF1095" i="1" s="1"/>
  <c r="AE1096" i="1"/>
  <c r="AF1096" i="1" s="1"/>
  <c r="AE1097" i="1"/>
  <c r="AF1097" i="1" s="1"/>
  <c r="AE1098" i="1"/>
  <c r="AF1098" i="1" s="1"/>
  <c r="AE1099" i="1"/>
  <c r="AF1099" i="1" s="1"/>
  <c r="AE1100" i="1"/>
  <c r="AF1100" i="1" s="1"/>
  <c r="AE1101" i="1"/>
  <c r="AF1101" i="1" s="1"/>
  <c r="AE1102" i="1"/>
  <c r="AF1102" i="1" s="1"/>
  <c r="AE1103" i="1"/>
  <c r="AF1103" i="1" s="1"/>
  <c r="AE1104" i="1"/>
  <c r="AF1104" i="1"/>
  <c r="AE1105" i="1"/>
  <c r="AF1105" i="1" s="1"/>
  <c r="AE1106" i="1"/>
  <c r="AF1106" i="1"/>
  <c r="AE1107" i="1"/>
  <c r="AF1107" i="1" s="1"/>
  <c r="AE1108" i="1"/>
  <c r="AF1108" i="1" s="1"/>
  <c r="AE1109" i="1"/>
  <c r="AF1109" i="1" s="1"/>
  <c r="AE1110" i="1"/>
  <c r="AF1110" i="1" s="1"/>
  <c r="AE1111" i="1"/>
  <c r="AF1111" i="1" s="1"/>
  <c r="AE1112" i="1"/>
  <c r="AF1112" i="1" s="1"/>
  <c r="AE1113" i="1"/>
  <c r="AF1113" i="1" s="1"/>
  <c r="AE1114" i="1"/>
  <c r="AF1114" i="1" s="1"/>
  <c r="AE1115" i="1"/>
  <c r="AF1115" i="1" s="1"/>
  <c r="AE1116" i="1"/>
  <c r="AF1116" i="1" s="1"/>
  <c r="AE1117" i="1"/>
  <c r="AF1117" i="1" s="1"/>
  <c r="AE1118" i="1"/>
  <c r="AF1118" i="1" s="1"/>
  <c r="AE1119" i="1"/>
  <c r="AF1119" i="1" s="1"/>
  <c r="AE1120" i="1"/>
  <c r="AF1120" i="1"/>
  <c r="AE1121" i="1"/>
  <c r="AF1121" i="1" s="1"/>
  <c r="AE1122" i="1"/>
  <c r="AF1122" i="1"/>
  <c r="AE1123" i="1"/>
  <c r="AF1123" i="1" s="1"/>
  <c r="AE1124" i="1"/>
  <c r="AF1124" i="1"/>
  <c r="AE1125" i="1"/>
  <c r="AF1125" i="1" s="1"/>
  <c r="AE1126" i="1"/>
  <c r="AF1126" i="1" s="1"/>
  <c r="AE1127" i="1"/>
  <c r="AF1127" i="1" s="1"/>
  <c r="AE1128" i="1"/>
  <c r="AF1128" i="1"/>
  <c r="AE1129" i="1"/>
  <c r="AF1129" i="1" s="1"/>
  <c r="AE1130" i="1"/>
  <c r="AF1130" i="1" s="1"/>
  <c r="AE1131" i="1"/>
  <c r="AF1131" i="1" s="1"/>
  <c r="AE1132" i="1"/>
  <c r="AF1132" i="1" s="1"/>
  <c r="AE1133" i="1"/>
  <c r="AF1133" i="1" s="1"/>
  <c r="AE1134" i="1"/>
  <c r="AF1134" i="1" s="1"/>
  <c r="AE1135" i="1"/>
  <c r="AF1135" i="1" s="1"/>
  <c r="AE1136" i="1"/>
  <c r="AF1136" i="1"/>
  <c r="AE1137" i="1"/>
  <c r="AF1137" i="1" s="1"/>
  <c r="AE1138" i="1"/>
  <c r="AF1138" i="1" s="1"/>
  <c r="AE1139" i="1"/>
  <c r="AF1139" i="1" s="1"/>
  <c r="AE1140" i="1"/>
  <c r="AF1140" i="1" s="1"/>
  <c r="AE1141" i="1"/>
  <c r="AF1141" i="1" s="1"/>
  <c r="AE1142" i="1"/>
  <c r="AF1142" i="1" s="1"/>
  <c r="AE1143" i="1"/>
  <c r="AF1143" i="1" s="1"/>
  <c r="AE1144" i="1"/>
  <c r="AF1144" i="1" s="1"/>
  <c r="AE1145" i="1"/>
  <c r="AF1145" i="1" s="1"/>
  <c r="AE1146" i="1"/>
  <c r="AF1146" i="1" s="1"/>
  <c r="AE1147" i="1"/>
  <c r="AF1147" i="1" s="1"/>
  <c r="AE1148" i="1"/>
  <c r="AF1148" i="1" s="1"/>
  <c r="AE1149" i="1"/>
  <c r="AF1149" i="1" s="1"/>
  <c r="AE1150" i="1"/>
  <c r="AF1150" i="1" s="1"/>
  <c r="AE1151" i="1"/>
  <c r="AF1151" i="1" s="1"/>
  <c r="AE1152" i="1"/>
  <c r="AF1152" i="1" s="1"/>
  <c r="AE1153" i="1"/>
  <c r="AF1153" i="1" s="1"/>
  <c r="AE1154" i="1"/>
  <c r="AF1154" i="1" s="1"/>
  <c r="AE1155" i="1"/>
  <c r="AF1155" i="1" s="1"/>
  <c r="AE1156" i="1"/>
  <c r="AF1156" i="1" s="1"/>
  <c r="AE1157" i="1"/>
  <c r="AF1157" i="1" s="1"/>
  <c r="AE1158" i="1"/>
  <c r="AF1158" i="1" s="1"/>
  <c r="AE1159" i="1"/>
  <c r="AF1159" i="1" s="1"/>
  <c r="AE1160" i="1"/>
  <c r="AF1160" i="1"/>
  <c r="AE1161" i="1"/>
  <c r="AF1161" i="1" s="1"/>
  <c r="AE1162" i="1"/>
  <c r="AF1162" i="1" s="1"/>
  <c r="AE1163" i="1"/>
  <c r="AF1163" i="1" s="1"/>
  <c r="AE1164" i="1"/>
  <c r="AF1164" i="1" s="1"/>
  <c r="AE1165" i="1"/>
  <c r="AF1165" i="1" s="1"/>
  <c r="AE1166" i="1"/>
  <c r="AF1166" i="1" s="1"/>
  <c r="AE1167" i="1"/>
  <c r="AF1167" i="1" s="1"/>
  <c r="AE1168" i="1"/>
  <c r="AF1168" i="1" s="1"/>
  <c r="AE1169" i="1"/>
  <c r="AF1169" i="1" s="1"/>
  <c r="AE1170" i="1"/>
  <c r="AF1170" i="1" s="1"/>
  <c r="AE1171" i="1"/>
  <c r="AF1171" i="1" s="1"/>
  <c r="AE1172" i="1"/>
  <c r="AF1172" i="1" s="1"/>
  <c r="AE1173" i="1"/>
  <c r="AF1173" i="1" s="1"/>
  <c r="AE1174" i="1"/>
  <c r="AF1174" i="1"/>
  <c r="AE1175" i="1"/>
  <c r="AF1175" i="1" s="1"/>
  <c r="AE1176" i="1"/>
  <c r="AF1176" i="1" s="1"/>
  <c r="AE1177" i="1"/>
  <c r="AF1177" i="1" s="1"/>
  <c r="AE1178" i="1"/>
  <c r="AF1178" i="1" s="1"/>
  <c r="AE1179" i="1"/>
  <c r="AF1179" i="1" s="1"/>
  <c r="AE1180" i="1"/>
  <c r="AF1180" i="1" s="1"/>
  <c r="AE1181" i="1"/>
  <c r="AF1181" i="1" s="1"/>
  <c r="AE1182" i="1"/>
  <c r="AF1182" i="1"/>
  <c r="AE1183" i="1"/>
  <c r="AF1183" i="1" s="1"/>
  <c r="AE1184" i="1"/>
  <c r="AF1184" i="1" s="1"/>
  <c r="AE1185" i="1"/>
  <c r="AF1185" i="1" s="1"/>
  <c r="AE1186" i="1"/>
  <c r="AF1186" i="1" s="1"/>
  <c r="AE1187" i="1"/>
  <c r="AF1187" i="1" s="1"/>
  <c r="AE1188" i="1"/>
  <c r="AF1188" i="1"/>
  <c r="AE1189" i="1"/>
  <c r="AF1189" i="1" s="1"/>
  <c r="AE1190" i="1"/>
  <c r="AF1190" i="1" s="1"/>
  <c r="AE1191" i="1"/>
  <c r="AF1191" i="1" s="1"/>
  <c r="AE1192" i="1"/>
  <c r="AF1192" i="1" s="1"/>
  <c r="AE1193" i="1"/>
  <c r="AF1193" i="1" s="1"/>
  <c r="AE1194" i="1"/>
  <c r="AF1194" i="1" s="1"/>
  <c r="AE1195" i="1"/>
  <c r="AF1195" i="1" s="1"/>
  <c r="AE1196" i="1"/>
  <c r="AF1196" i="1" s="1"/>
  <c r="AE1197" i="1"/>
  <c r="AF1197" i="1" s="1"/>
  <c r="AE1198" i="1"/>
  <c r="AF1198" i="1" s="1"/>
  <c r="AE1199" i="1"/>
  <c r="AF1199" i="1" s="1"/>
  <c r="AE1200" i="1"/>
  <c r="AF1200" i="1" s="1"/>
  <c r="AE1201" i="1"/>
  <c r="AF1201" i="1" s="1"/>
  <c r="AE1202" i="1"/>
  <c r="AF1202" i="1" s="1"/>
  <c r="AE1203" i="1"/>
  <c r="AF1203" i="1" s="1"/>
  <c r="AE1204" i="1"/>
  <c r="AF1204" i="1" s="1"/>
  <c r="AE1205" i="1"/>
  <c r="AF1205" i="1" s="1"/>
  <c r="AE1206" i="1"/>
  <c r="AF1206" i="1" s="1"/>
  <c r="AE1207" i="1"/>
  <c r="AF1207" i="1" s="1"/>
  <c r="AE1208" i="1"/>
  <c r="AF1208" i="1" s="1"/>
  <c r="AE1209" i="1"/>
  <c r="AF1209" i="1" s="1"/>
  <c r="AE1210" i="1"/>
  <c r="AF1210" i="1"/>
  <c r="AE1211" i="1"/>
  <c r="AF1211" i="1" s="1"/>
  <c r="AE1212" i="1"/>
  <c r="AF1212" i="1" s="1"/>
  <c r="AE1213" i="1"/>
  <c r="AF1213" i="1" s="1"/>
  <c r="AE1214" i="1"/>
  <c r="AF1214" i="1"/>
  <c r="AE1215" i="1"/>
  <c r="AF1215" i="1" s="1"/>
  <c r="AE1216" i="1"/>
  <c r="AF1216" i="1" s="1"/>
  <c r="AE1217" i="1"/>
  <c r="AF1217" i="1" s="1"/>
  <c r="AE1218" i="1"/>
  <c r="AF1218" i="1" s="1"/>
  <c r="AE1219" i="1"/>
  <c r="AF1219" i="1" s="1"/>
  <c r="AE1220" i="1"/>
  <c r="AF1220" i="1" s="1"/>
  <c r="AE1221" i="1"/>
  <c r="AF1221" i="1" s="1"/>
  <c r="AE1222" i="1"/>
  <c r="AF1222" i="1" s="1"/>
  <c r="AE1223" i="1"/>
  <c r="AF1223" i="1" s="1"/>
  <c r="AE1224" i="1"/>
  <c r="AF1224" i="1"/>
  <c r="AE1225" i="1"/>
  <c r="AF1225" i="1" s="1"/>
  <c r="AE1226" i="1"/>
  <c r="AF1226" i="1" s="1"/>
  <c r="AE1227" i="1"/>
  <c r="AF1227" i="1" s="1"/>
  <c r="AE1228" i="1"/>
  <c r="AF1228" i="1"/>
  <c r="AE1229" i="1"/>
  <c r="AF1229" i="1" s="1"/>
  <c r="AE1230" i="1"/>
  <c r="AF1230" i="1"/>
  <c r="AE1231" i="1"/>
  <c r="AF1231" i="1" s="1"/>
  <c r="AE1232" i="1"/>
  <c r="AF1232" i="1" s="1"/>
  <c r="AE1233" i="1"/>
  <c r="AF1233" i="1" s="1"/>
  <c r="AE1234" i="1"/>
  <c r="AF1234" i="1" s="1"/>
  <c r="AE1235" i="1"/>
  <c r="AF1235" i="1" s="1"/>
  <c r="AE1236" i="1"/>
  <c r="AF1236" i="1" s="1"/>
  <c r="AE1237" i="1"/>
  <c r="AF1237" i="1" s="1"/>
  <c r="AE1238" i="1"/>
  <c r="AF1238" i="1" s="1"/>
  <c r="AE1239" i="1"/>
  <c r="AF1239" i="1" s="1"/>
  <c r="AE1240" i="1"/>
  <c r="AF1240" i="1" s="1"/>
  <c r="AE1241" i="1"/>
  <c r="AF1241" i="1" s="1"/>
  <c r="AE1242" i="1"/>
  <c r="AF1242" i="1"/>
  <c r="AE1243" i="1"/>
  <c r="AF1243" i="1" s="1"/>
  <c r="AE1244" i="1"/>
  <c r="AF1244" i="1"/>
  <c r="AE1245" i="1"/>
  <c r="AF1245" i="1" s="1"/>
  <c r="AE1246" i="1"/>
  <c r="AF1246" i="1" s="1"/>
  <c r="AE1247" i="1"/>
  <c r="AF1247" i="1" s="1"/>
  <c r="AE1248" i="1"/>
  <c r="AF1248" i="1" s="1"/>
  <c r="AE1249" i="1"/>
  <c r="AF1249" i="1" s="1"/>
  <c r="AE1250" i="1"/>
  <c r="AF1250" i="1" s="1"/>
  <c r="AE1251" i="1"/>
  <c r="AF1251" i="1" s="1"/>
  <c r="AE1252" i="1"/>
  <c r="AF1252" i="1"/>
  <c r="AE1253" i="1"/>
  <c r="AF1253" i="1" s="1"/>
  <c r="AE1254" i="1"/>
  <c r="AF1254" i="1"/>
  <c r="AE1255" i="1"/>
  <c r="AF1255" i="1" s="1"/>
  <c r="AE1256" i="1"/>
  <c r="AF1256" i="1"/>
  <c r="AE1257" i="1"/>
  <c r="AF1257" i="1" s="1"/>
  <c r="AE1258" i="1"/>
  <c r="AF1258" i="1" s="1"/>
  <c r="AE1259" i="1"/>
  <c r="AF1259" i="1" s="1"/>
  <c r="AE1260" i="1"/>
  <c r="AF1260" i="1" s="1"/>
  <c r="AE1261" i="1"/>
  <c r="AF1261" i="1" s="1"/>
  <c r="AE1262" i="1"/>
  <c r="AF1262" i="1" s="1"/>
  <c r="AE1263" i="1"/>
  <c r="AF1263" i="1" s="1"/>
  <c r="AE1264" i="1"/>
  <c r="AF1264" i="1" s="1"/>
  <c r="AE1265" i="1"/>
  <c r="AF1265" i="1" s="1"/>
  <c r="AE1266" i="1"/>
  <c r="AF1266" i="1"/>
  <c r="AE1267" i="1"/>
  <c r="AF1267" i="1" s="1"/>
  <c r="AE1268" i="1"/>
  <c r="AF1268" i="1"/>
  <c r="AE1269" i="1"/>
  <c r="AF1269" i="1" s="1"/>
  <c r="AE1270" i="1"/>
  <c r="AF1270" i="1" s="1"/>
  <c r="AE1271" i="1"/>
  <c r="AF1271" i="1" s="1"/>
  <c r="AE1272" i="1"/>
  <c r="AF1272" i="1" s="1"/>
  <c r="AE1273" i="1"/>
  <c r="AF1273" i="1" s="1"/>
  <c r="AE1274" i="1"/>
  <c r="AF1274" i="1" s="1"/>
  <c r="AE1275" i="1"/>
  <c r="AF1275" i="1" s="1"/>
  <c r="AE1276" i="1"/>
  <c r="AF1276" i="1" s="1"/>
  <c r="AE1277" i="1"/>
  <c r="AF1277" i="1" s="1"/>
  <c r="AE1278" i="1"/>
  <c r="AF1278" i="1" s="1"/>
  <c r="AE1279" i="1"/>
  <c r="AF1279" i="1" s="1"/>
  <c r="AE1280" i="1"/>
  <c r="AF1280" i="1" s="1"/>
  <c r="AE1281" i="1"/>
  <c r="AF1281" i="1" s="1"/>
  <c r="AE1282" i="1"/>
  <c r="AF1282" i="1" s="1"/>
  <c r="AE1283" i="1"/>
  <c r="AF1283" i="1" s="1"/>
  <c r="AE1284" i="1"/>
  <c r="AF1284" i="1" s="1"/>
  <c r="AE1285" i="1"/>
  <c r="AF1285" i="1" s="1"/>
  <c r="AE1286" i="1"/>
  <c r="AF1286" i="1"/>
  <c r="AE1287" i="1"/>
  <c r="AF1287" i="1" s="1"/>
  <c r="AE1288" i="1"/>
  <c r="AF1288" i="1" s="1"/>
  <c r="AE1289" i="1"/>
  <c r="AF1289" i="1" s="1"/>
  <c r="AE1290" i="1"/>
  <c r="AF1290" i="1" s="1"/>
  <c r="AE1291" i="1"/>
  <c r="AF1291" i="1" s="1"/>
  <c r="AE1292" i="1"/>
  <c r="AF1292" i="1"/>
  <c r="AE1293" i="1"/>
  <c r="AF1293" i="1" s="1"/>
  <c r="AE1294" i="1"/>
  <c r="AF1294" i="1" s="1"/>
  <c r="AE1295" i="1"/>
  <c r="AF1295" i="1" s="1"/>
  <c r="AE1296" i="1"/>
  <c r="AF1296" i="1" s="1"/>
  <c r="AE1297" i="1"/>
  <c r="AF1297" i="1" s="1"/>
  <c r="AE1298" i="1"/>
  <c r="AF1298" i="1" s="1"/>
  <c r="AE1299" i="1"/>
  <c r="AF1299" i="1" s="1"/>
  <c r="AE1300" i="1"/>
  <c r="AF1300" i="1" s="1"/>
  <c r="AE1301" i="1"/>
  <c r="AF1301" i="1" s="1"/>
  <c r="AE1302" i="1"/>
  <c r="AF1302" i="1" s="1"/>
  <c r="AE1303" i="1"/>
  <c r="AF1303" i="1" s="1"/>
  <c r="AE1304" i="1"/>
  <c r="AF1304" i="1" s="1"/>
  <c r="AE1305" i="1"/>
  <c r="AF1305" i="1" s="1"/>
  <c r="AE1306" i="1"/>
  <c r="AF1306" i="1" s="1"/>
  <c r="AE1307" i="1"/>
  <c r="AF1307" i="1" s="1"/>
  <c r="AE1308" i="1"/>
  <c r="AF1308" i="1" s="1"/>
  <c r="AE1309" i="1"/>
  <c r="AF1309" i="1" s="1"/>
  <c r="AE1310" i="1"/>
  <c r="AF1310" i="1" s="1"/>
  <c r="AE1311" i="1"/>
  <c r="AF1311" i="1" s="1"/>
  <c r="AE1312" i="1"/>
  <c r="AF1312" i="1" s="1"/>
  <c r="AE1313" i="1"/>
  <c r="AF1313" i="1" s="1"/>
  <c r="AE1314" i="1"/>
  <c r="AF1314" i="1" s="1"/>
  <c r="AE1315" i="1"/>
  <c r="AF1315" i="1" s="1"/>
  <c r="AE1316" i="1"/>
  <c r="AF1316" i="1"/>
  <c r="AE1317" i="1"/>
  <c r="AF1317" i="1" s="1"/>
  <c r="AE1318" i="1"/>
  <c r="AF1318" i="1" s="1"/>
  <c r="AE1319" i="1"/>
  <c r="AF1319" i="1" s="1"/>
  <c r="AE1320" i="1"/>
  <c r="AF1320" i="1" s="1"/>
  <c r="AE1321" i="1"/>
  <c r="AF1321" i="1" s="1"/>
  <c r="AE1322" i="1"/>
  <c r="AF1322" i="1" s="1"/>
  <c r="AE1323" i="1"/>
  <c r="AF1323" i="1" s="1"/>
  <c r="AE1324" i="1"/>
  <c r="AF1324" i="1"/>
  <c r="AE1325" i="1"/>
  <c r="AF1325" i="1" s="1"/>
  <c r="AE1326" i="1"/>
  <c r="AF1326" i="1" s="1"/>
  <c r="AE1327" i="1"/>
  <c r="AF1327" i="1" s="1"/>
  <c r="AE1328" i="1"/>
  <c r="AF1328" i="1" s="1"/>
  <c r="AE1329" i="1"/>
  <c r="AF1329" i="1" s="1"/>
  <c r="AE1330" i="1"/>
  <c r="AF1330" i="1"/>
  <c r="AE1331" i="1"/>
  <c r="AF1331" i="1" s="1"/>
  <c r="AE1332" i="1"/>
  <c r="AF1332" i="1"/>
  <c r="AE1333" i="1"/>
  <c r="AF1333" i="1" s="1"/>
  <c r="AE1334" i="1"/>
  <c r="AF1334" i="1" s="1"/>
  <c r="AE1335" i="1"/>
  <c r="AF1335" i="1" s="1"/>
  <c r="AE1336" i="1"/>
  <c r="AF1336" i="1" s="1"/>
  <c r="AE1337" i="1"/>
  <c r="AF1337" i="1" s="1"/>
  <c r="AE1338" i="1"/>
  <c r="AF1338" i="1" s="1"/>
  <c r="AE1339" i="1"/>
  <c r="AF1339" i="1" s="1"/>
  <c r="AE1340" i="1"/>
  <c r="AF1340" i="1"/>
  <c r="AE1341" i="1"/>
  <c r="AF1341" i="1" s="1"/>
  <c r="AE1342" i="1"/>
  <c r="AF1342" i="1"/>
  <c r="AE1343" i="1"/>
  <c r="AF1343" i="1" s="1"/>
  <c r="AE1344" i="1"/>
  <c r="AF1344" i="1" s="1"/>
  <c r="AE1345" i="1"/>
  <c r="AF1345" i="1" s="1"/>
  <c r="AE1346" i="1"/>
  <c r="AF1346" i="1" s="1"/>
  <c r="AE1347" i="1"/>
  <c r="AF1347" i="1" s="1"/>
  <c r="AE1348" i="1"/>
  <c r="AF1348" i="1"/>
  <c r="AE1349" i="1"/>
  <c r="AF1349" i="1" s="1"/>
  <c r="AE1350" i="1"/>
  <c r="AF1350" i="1" s="1"/>
  <c r="AE1351" i="1"/>
  <c r="AF1351" i="1" s="1"/>
  <c r="AE1352" i="1"/>
  <c r="AF1352" i="1" s="1"/>
  <c r="AE1353" i="1"/>
  <c r="AF1353" i="1" s="1"/>
  <c r="AE1354" i="1"/>
  <c r="AF1354" i="1" s="1"/>
  <c r="AE1355" i="1"/>
  <c r="AF1355" i="1" s="1"/>
  <c r="AE1356" i="1"/>
  <c r="AF1356" i="1"/>
  <c r="AE1357" i="1"/>
  <c r="AF1357" i="1" s="1"/>
  <c r="AE1358" i="1"/>
  <c r="AF1358" i="1"/>
  <c r="AE1359" i="1"/>
  <c r="AF1359" i="1" s="1"/>
  <c r="AE1360" i="1"/>
  <c r="AF1360" i="1" s="1"/>
  <c r="AE1361" i="1"/>
  <c r="AF1361" i="1" s="1"/>
  <c r="AE1362" i="1"/>
  <c r="AF1362" i="1" s="1"/>
  <c r="AE1363" i="1"/>
  <c r="AF1363" i="1" s="1"/>
  <c r="AE1364" i="1"/>
  <c r="AF1364" i="1" s="1"/>
  <c r="AE1365" i="1"/>
  <c r="AF1365" i="1" s="1"/>
  <c r="AE1366" i="1"/>
  <c r="AF1366" i="1" s="1"/>
  <c r="AE1367" i="1"/>
  <c r="AF1367" i="1" s="1"/>
  <c r="AE1368" i="1"/>
  <c r="AF1368" i="1" s="1"/>
  <c r="AE1369" i="1"/>
  <c r="AF1369" i="1" s="1"/>
  <c r="AE1370" i="1"/>
  <c r="AF1370" i="1"/>
  <c r="AE1371" i="1"/>
  <c r="AF1371" i="1" s="1"/>
  <c r="AE1372" i="1"/>
  <c r="AF1372" i="1" s="1"/>
  <c r="AE1373" i="1"/>
  <c r="AF1373" i="1" s="1"/>
  <c r="AE1374" i="1"/>
  <c r="AF1374" i="1" s="1"/>
  <c r="AE1375" i="1"/>
  <c r="AF1375" i="1" s="1"/>
  <c r="AE1376" i="1"/>
  <c r="AF1376" i="1" s="1"/>
  <c r="AE1377" i="1"/>
  <c r="AF1377" i="1" s="1"/>
  <c r="AE1378" i="1"/>
  <c r="AF1378" i="1" s="1"/>
  <c r="AE1379" i="1"/>
  <c r="AF1379" i="1" s="1"/>
  <c r="AE1380" i="1"/>
  <c r="AF1380" i="1" s="1"/>
  <c r="AE1381" i="1"/>
  <c r="AF1381" i="1" s="1"/>
  <c r="AE1382" i="1"/>
  <c r="AF1382" i="1" s="1"/>
  <c r="AE1383" i="1"/>
  <c r="AF1383" i="1" s="1"/>
  <c r="AE1384" i="1"/>
  <c r="AF1384" i="1"/>
  <c r="AE1385" i="1"/>
  <c r="AF1385" i="1" s="1"/>
  <c r="AE1386" i="1"/>
  <c r="AF1386" i="1" s="1"/>
  <c r="AE1387" i="1"/>
  <c r="AF1387" i="1" s="1"/>
  <c r="AE1388" i="1"/>
  <c r="AF1388" i="1" s="1"/>
  <c r="AE1389" i="1"/>
  <c r="AF1389" i="1" s="1"/>
  <c r="AE1390" i="1"/>
  <c r="AF1390" i="1" s="1"/>
  <c r="AE1391" i="1"/>
  <c r="AF1391" i="1" s="1"/>
  <c r="AE1392" i="1"/>
  <c r="AF1392" i="1" s="1"/>
  <c r="AE1393" i="1"/>
  <c r="AF1393" i="1" s="1"/>
  <c r="AE1394" i="1"/>
  <c r="AF1394" i="1" s="1"/>
  <c r="AE1395" i="1"/>
  <c r="AF1395" i="1" s="1"/>
  <c r="AE1396" i="1"/>
  <c r="AF1396" i="1"/>
  <c r="AE1397" i="1"/>
  <c r="AF1397" i="1" s="1"/>
  <c r="AE1398" i="1"/>
  <c r="AF1398" i="1" s="1"/>
  <c r="AE1399" i="1"/>
  <c r="AF1399" i="1" s="1"/>
  <c r="AE1400" i="1"/>
  <c r="AF1400" i="1" s="1"/>
  <c r="AE1401" i="1"/>
  <c r="AF1401" i="1" s="1"/>
  <c r="AE1402" i="1"/>
  <c r="AF1402" i="1" s="1"/>
  <c r="AE1403" i="1"/>
  <c r="AF1403" i="1" s="1"/>
  <c r="AE1404" i="1"/>
  <c r="AF1404" i="1" s="1"/>
  <c r="AE1405" i="1"/>
  <c r="AF1405" i="1" s="1"/>
  <c r="AE1406" i="1"/>
  <c r="AF1406" i="1"/>
  <c r="AE1407" i="1"/>
  <c r="AF1407" i="1" s="1"/>
  <c r="AE1408" i="1"/>
  <c r="AF1408" i="1" s="1"/>
  <c r="AE1409" i="1"/>
  <c r="AF1409" i="1" s="1"/>
  <c r="AE1410" i="1"/>
  <c r="AF1410" i="1" s="1"/>
  <c r="AE1411" i="1"/>
  <c r="AF1411" i="1" s="1"/>
  <c r="AE1412" i="1"/>
  <c r="AF1412" i="1"/>
  <c r="AE1413" i="1"/>
  <c r="AF1413" i="1" s="1"/>
  <c r="AE1414" i="1"/>
  <c r="AF1414" i="1" s="1"/>
  <c r="AE1415" i="1"/>
  <c r="AF1415" i="1" s="1"/>
  <c r="AE1416" i="1"/>
  <c r="AF1416" i="1" s="1"/>
  <c r="AE1417" i="1"/>
  <c r="AF1417" i="1" s="1"/>
  <c r="AE1418" i="1"/>
  <c r="AF1418" i="1" s="1"/>
  <c r="AE1419" i="1"/>
  <c r="AF1419" i="1" s="1"/>
  <c r="AE1420" i="1"/>
  <c r="AF1420" i="1" s="1"/>
  <c r="AE1421" i="1"/>
  <c r="AF1421" i="1" s="1"/>
  <c r="AE1422" i="1"/>
  <c r="AF1422" i="1" s="1"/>
  <c r="AE1423" i="1"/>
  <c r="AF1423" i="1" s="1"/>
  <c r="AE1424" i="1"/>
  <c r="AF1424" i="1" s="1"/>
  <c r="AE1425" i="1"/>
  <c r="AF1425" i="1" s="1"/>
  <c r="AE1426" i="1"/>
  <c r="AF1426" i="1"/>
  <c r="AE1427" i="1"/>
  <c r="AF1427" i="1" s="1"/>
  <c r="AE1428" i="1"/>
  <c r="AF1428" i="1" s="1"/>
  <c r="AE1429" i="1"/>
  <c r="AF1429" i="1" s="1"/>
  <c r="AE1430" i="1"/>
  <c r="AF1430" i="1" s="1"/>
  <c r="AE1431" i="1"/>
  <c r="AF1431" i="1" s="1"/>
  <c r="AE1432" i="1"/>
  <c r="AF1432" i="1" s="1"/>
  <c r="AE1433" i="1"/>
  <c r="AF1433" i="1" s="1"/>
  <c r="AE1434" i="1"/>
  <c r="AF1434" i="1" s="1"/>
  <c r="AE1435" i="1"/>
  <c r="AF1435" i="1" s="1"/>
  <c r="AE1436" i="1"/>
  <c r="AF1436" i="1" s="1"/>
  <c r="AE1437" i="1"/>
  <c r="AF1437" i="1" s="1"/>
  <c r="AE1438" i="1"/>
  <c r="AF1438" i="1"/>
  <c r="AE1439" i="1"/>
  <c r="AF1439" i="1" s="1"/>
  <c r="AE1440" i="1"/>
  <c r="AF1440" i="1" s="1"/>
  <c r="AE1441" i="1"/>
  <c r="AF1441" i="1" s="1"/>
  <c r="AE1442" i="1"/>
  <c r="AF1442" i="1" s="1"/>
  <c r="AE1443" i="1"/>
  <c r="AF1443" i="1" s="1"/>
  <c r="AE1444" i="1"/>
  <c r="AF1444" i="1" s="1"/>
  <c r="AE1445" i="1"/>
  <c r="AF1445" i="1" s="1"/>
  <c r="AE1446" i="1"/>
  <c r="AF1446" i="1" s="1"/>
  <c r="AE1447" i="1"/>
  <c r="AF1447" i="1" s="1"/>
  <c r="AE1448" i="1"/>
  <c r="AF1448" i="1"/>
  <c r="AE1449" i="1"/>
  <c r="AF1449" i="1" s="1"/>
  <c r="AE1450" i="1"/>
  <c r="AF1450" i="1" s="1"/>
  <c r="AE1451" i="1"/>
  <c r="AF1451" i="1" s="1"/>
  <c r="AE1452" i="1"/>
  <c r="AF1452" i="1" s="1"/>
  <c r="AE1453" i="1"/>
  <c r="AF1453" i="1" s="1"/>
  <c r="AE1454" i="1"/>
  <c r="AF1454" i="1" s="1"/>
  <c r="AE1455" i="1"/>
  <c r="AF1455" i="1" s="1"/>
  <c r="AE1456" i="1"/>
  <c r="AF1456" i="1" s="1"/>
  <c r="AE1457" i="1"/>
  <c r="AF1457" i="1" s="1"/>
  <c r="AE1458" i="1"/>
  <c r="AF1458" i="1" s="1"/>
  <c r="AE1459" i="1"/>
  <c r="AF1459" i="1" s="1"/>
  <c r="AE1460" i="1"/>
  <c r="AF1460" i="1" s="1"/>
  <c r="AE1461" i="1"/>
  <c r="AF1461" i="1" s="1"/>
  <c r="AE1462" i="1"/>
  <c r="AF1462" i="1"/>
  <c r="AE1463" i="1"/>
  <c r="AF1463" i="1" s="1"/>
  <c r="AE1464" i="1"/>
  <c r="AF1464" i="1" s="1"/>
  <c r="AE1465" i="1"/>
  <c r="AF1465" i="1" s="1"/>
  <c r="AE1466" i="1"/>
  <c r="AF1466" i="1"/>
  <c r="AE1467" i="1"/>
  <c r="AF1467" i="1" s="1"/>
  <c r="AE1468" i="1"/>
  <c r="AF1468" i="1"/>
  <c r="AE1469" i="1"/>
  <c r="AF1469" i="1" s="1"/>
  <c r="AE1470" i="1"/>
  <c r="AF1470" i="1"/>
  <c r="AE1471" i="1"/>
  <c r="AF1471" i="1" s="1"/>
  <c r="AE1472" i="1"/>
  <c r="AF1472" i="1" s="1"/>
  <c r="AE1473" i="1"/>
  <c r="AF1473" i="1" s="1"/>
  <c r="AE1474" i="1"/>
  <c r="AF1474" i="1" s="1"/>
  <c r="AE1475" i="1"/>
  <c r="AF1475" i="1" s="1"/>
  <c r="AE1476" i="1"/>
  <c r="AF1476" i="1" s="1"/>
  <c r="AE1477" i="1"/>
  <c r="AF1477" i="1" s="1"/>
  <c r="AE1478" i="1"/>
  <c r="AF1478" i="1"/>
  <c r="AE1479" i="1"/>
  <c r="AF1479" i="1" s="1"/>
  <c r="AE1480" i="1"/>
  <c r="AF1480" i="1" s="1"/>
  <c r="AE1481" i="1"/>
  <c r="AF1481" i="1" s="1"/>
  <c r="AE1482" i="1"/>
  <c r="AF1482" i="1" s="1"/>
  <c r="AE1483" i="1"/>
  <c r="AF1483" i="1" s="1"/>
  <c r="AE1484" i="1"/>
  <c r="AF1484" i="1"/>
  <c r="AE1485" i="1"/>
  <c r="AF1485" i="1" s="1"/>
  <c r="AE1486" i="1"/>
  <c r="AF1486" i="1"/>
  <c r="AE1487" i="1"/>
  <c r="AF1487" i="1" s="1"/>
  <c r="AE1488" i="1"/>
  <c r="AF1488" i="1" s="1"/>
  <c r="AE1489" i="1"/>
  <c r="AF1489" i="1" s="1"/>
  <c r="AE1490" i="1"/>
  <c r="AF1490" i="1" s="1"/>
  <c r="AE1491" i="1"/>
  <c r="AF1491" i="1" s="1"/>
  <c r="AE1492" i="1"/>
  <c r="AF1492" i="1" s="1"/>
  <c r="AE1493" i="1"/>
  <c r="AF1493" i="1" s="1"/>
  <c r="AE1494" i="1"/>
  <c r="AF1494" i="1"/>
  <c r="AE1495" i="1"/>
  <c r="AF1495" i="1" s="1"/>
  <c r="AE1496" i="1"/>
  <c r="AF1496" i="1" s="1"/>
  <c r="AE1497" i="1"/>
  <c r="AF1497" i="1" s="1"/>
  <c r="AE1498" i="1"/>
  <c r="AF1498" i="1" s="1"/>
  <c r="AE1499" i="1"/>
  <c r="AF1499" i="1" s="1"/>
  <c r="AE1500" i="1"/>
  <c r="AF1500" i="1"/>
  <c r="AE1501" i="1"/>
  <c r="AF1501" i="1" s="1"/>
  <c r="AE1502" i="1"/>
  <c r="AF1502" i="1" s="1"/>
  <c r="AE1503" i="1"/>
  <c r="AF1503" i="1" s="1"/>
  <c r="AE1504" i="1"/>
  <c r="AF1504" i="1" s="1"/>
  <c r="AE1505" i="1"/>
  <c r="AF1505" i="1" s="1"/>
  <c r="AE1506" i="1"/>
  <c r="AF1506" i="1" s="1"/>
  <c r="AE1507" i="1"/>
  <c r="AF1507" i="1" s="1"/>
  <c r="AE1508" i="1"/>
  <c r="AF1508" i="1"/>
  <c r="AE1509" i="1"/>
  <c r="AF1509" i="1" s="1"/>
  <c r="AE1510" i="1"/>
  <c r="AF1510" i="1" s="1"/>
  <c r="AE1511" i="1"/>
  <c r="AF1511" i="1" s="1"/>
  <c r="AE1512" i="1"/>
  <c r="AF1512" i="1"/>
  <c r="AE1513" i="1"/>
  <c r="AF1513" i="1" s="1"/>
  <c r="AE1514" i="1"/>
  <c r="AF1514" i="1" s="1"/>
  <c r="AE1515" i="1"/>
  <c r="AF1515" i="1" s="1"/>
  <c r="AE1516" i="1"/>
  <c r="AF1516" i="1" s="1"/>
  <c r="AE1517" i="1"/>
  <c r="AF1517" i="1" s="1"/>
  <c r="AE1518" i="1"/>
  <c r="AF1518" i="1"/>
  <c r="AE1519" i="1"/>
  <c r="AF1519" i="1" s="1"/>
  <c r="AE1520" i="1"/>
  <c r="AF1520" i="1" s="1"/>
  <c r="AE1521" i="1"/>
  <c r="AF1521" i="1" s="1"/>
  <c r="AE1522" i="1"/>
  <c r="AF1522" i="1" s="1"/>
  <c r="AE1523" i="1"/>
  <c r="AF1523" i="1" s="1"/>
  <c r="AE1524" i="1"/>
  <c r="AF1524" i="1" s="1"/>
  <c r="AE1525" i="1"/>
  <c r="AF1525" i="1" s="1"/>
  <c r="AE1526" i="1"/>
  <c r="AF1526" i="1" s="1"/>
  <c r="AE1527" i="1"/>
  <c r="AF1527" i="1" s="1"/>
  <c r="AE1528" i="1"/>
  <c r="AF1528" i="1" s="1"/>
  <c r="AE1529" i="1"/>
  <c r="AF1529" i="1" s="1"/>
  <c r="AE1530" i="1"/>
  <c r="AF1530" i="1"/>
  <c r="AE1531" i="1"/>
  <c r="AF1531" i="1" s="1"/>
  <c r="AE1532" i="1"/>
  <c r="AF1532" i="1" s="1"/>
  <c r="AE1533" i="1"/>
  <c r="AF1533" i="1" s="1"/>
  <c r="AE1534" i="1"/>
  <c r="AF1534" i="1" s="1"/>
  <c r="AE1535" i="1"/>
  <c r="AF1535" i="1" s="1"/>
  <c r="AE1536" i="1"/>
  <c r="AF1536" i="1" s="1"/>
  <c r="AE1537" i="1"/>
  <c r="AF1537" i="1" s="1"/>
  <c r="AE1538" i="1"/>
  <c r="AF1538" i="1" s="1"/>
  <c r="AE1539" i="1"/>
  <c r="AF1539" i="1" s="1"/>
  <c r="AE1540" i="1"/>
  <c r="AF1540" i="1" s="1"/>
  <c r="AE1541" i="1"/>
  <c r="AF1541" i="1" s="1"/>
  <c r="AE1542" i="1"/>
  <c r="AF1542" i="1"/>
  <c r="AE1543" i="1"/>
  <c r="AF1543" i="1" s="1"/>
  <c r="AE1544" i="1"/>
  <c r="AF1544" i="1" s="1"/>
  <c r="AE1545" i="1"/>
  <c r="AF1545" i="1" s="1"/>
  <c r="AE1546" i="1"/>
  <c r="AF1546" i="1" s="1"/>
  <c r="AE1547" i="1"/>
  <c r="AF1547" i="1" s="1"/>
  <c r="AE1548" i="1"/>
  <c r="AF1548" i="1" s="1"/>
  <c r="AE1549" i="1"/>
  <c r="AF1549" i="1" s="1"/>
  <c r="AE1550" i="1"/>
  <c r="AF1550" i="1" s="1"/>
  <c r="AE1551" i="1"/>
  <c r="AF1551" i="1" s="1"/>
  <c r="AE1552" i="1"/>
  <c r="AF1552" i="1" s="1"/>
  <c r="AE1553" i="1"/>
  <c r="AF1553" i="1" s="1"/>
  <c r="AE1554" i="1"/>
  <c r="AF1554" i="1"/>
  <c r="AE1555" i="1"/>
  <c r="AF1555" i="1" s="1"/>
  <c r="AE1556" i="1"/>
  <c r="AF1556" i="1" s="1"/>
  <c r="AE1557" i="1"/>
  <c r="AF1557" i="1" s="1"/>
  <c r="AE1558" i="1"/>
  <c r="AF1558" i="1" s="1"/>
  <c r="AE1559" i="1"/>
  <c r="AF1559" i="1" s="1"/>
  <c r="AE1560" i="1"/>
  <c r="AF1560" i="1" s="1"/>
  <c r="AE1561" i="1"/>
  <c r="AF1561" i="1" s="1"/>
  <c r="AE1562" i="1"/>
  <c r="AF1562" i="1"/>
  <c r="AE1563" i="1"/>
  <c r="AF1563" i="1" s="1"/>
  <c r="AE1564" i="1"/>
  <c r="AF1564" i="1"/>
  <c r="AE1565" i="1"/>
  <c r="AF1565" i="1" s="1"/>
  <c r="AE1566" i="1"/>
  <c r="AF1566" i="1"/>
  <c r="AE1567" i="1"/>
  <c r="AF1567" i="1" s="1"/>
  <c r="AE1568" i="1"/>
  <c r="AF1568" i="1" s="1"/>
  <c r="AE1569" i="1"/>
  <c r="AF1569" i="1" s="1"/>
  <c r="AE1570" i="1"/>
  <c r="AF1570" i="1" s="1"/>
  <c r="AE1571" i="1"/>
  <c r="AF1571" i="1" s="1"/>
  <c r="AE1572" i="1"/>
  <c r="AF1572" i="1"/>
  <c r="AE1573" i="1"/>
  <c r="AF1573" i="1" s="1"/>
  <c r="AE1574" i="1"/>
  <c r="AF1574" i="1"/>
  <c r="AE1575" i="1"/>
  <c r="AF1575" i="1" s="1"/>
  <c r="AE1576" i="1"/>
  <c r="AF1576" i="1"/>
  <c r="AE1577" i="1"/>
  <c r="AF1577" i="1" s="1"/>
  <c r="AE1578" i="1"/>
  <c r="AF1578" i="1" s="1"/>
  <c r="AE1579" i="1"/>
  <c r="AF1579" i="1" s="1"/>
  <c r="AE1580" i="1"/>
  <c r="AF1580" i="1" s="1"/>
  <c r="AE1581" i="1"/>
  <c r="AF1581" i="1" s="1"/>
  <c r="AE1582" i="1"/>
  <c r="AF1582" i="1"/>
  <c r="AE1583" i="1"/>
  <c r="AF1583" i="1" s="1"/>
  <c r="AE1584" i="1"/>
  <c r="AF1584" i="1" s="1"/>
  <c r="AE1585" i="1"/>
  <c r="AF1585" i="1" s="1"/>
  <c r="AE1586" i="1"/>
  <c r="AF1586" i="1" s="1"/>
  <c r="AE1587" i="1"/>
  <c r="AF1587" i="1" s="1"/>
  <c r="AE1588" i="1"/>
  <c r="AF1588" i="1"/>
  <c r="AE1589" i="1"/>
  <c r="AF1589" i="1" s="1"/>
  <c r="AE1590" i="1"/>
  <c r="AF1590" i="1" s="1"/>
  <c r="AE1591" i="1"/>
  <c r="AF1591" i="1" s="1"/>
  <c r="AE1592" i="1"/>
  <c r="AF1592" i="1" s="1"/>
  <c r="AE1593" i="1"/>
  <c r="AF1593" i="1" s="1"/>
  <c r="AE1594" i="1"/>
  <c r="AF1594" i="1"/>
  <c r="AE1595" i="1"/>
  <c r="AF1595" i="1" s="1"/>
  <c r="AE1596" i="1"/>
  <c r="AF1596" i="1"/>
  <c r="AE1597" i="1"/>
  <c r="AF1597" i="1" s="1"/>
  <c r="AE1598" i="1"/>
  <c r="AF1598" i="1" s="1"/>
  <c r="AE1599" i="1"/>
  <c r="AF1599" i="1" s="1"/>
  <c r="AE1600" i="1"/>
  <c r="AF1600" i="1" s="1"/>
  <c r="AE1601" i="1"/>
  <c r="AF1601" i="1" s="1"/>
  <c r="AE1602" i="1"/>
  <c r="AF1602" i="1" s="1"/>
  <c r="AE1603" i="1"/>
  <c r="AF1603" i="1" s="1"/>
  <c r="AE1604" i="1"/>
  <c r="AF1604" i="1" s="1"/>
  <c r="AE1605" i="1"/>
  <c r="AF1605" i="1" s="1"/>
  <c r="AE1606" i="1"/>
  <c r="AF1606" i="1"/>
  <c r="AE1607" i="1"/>
  <c r="AF1607" i="1" s="1"/>
  <c r="AE1608" i="1"/>
  <c r="AF1608" i="1" s="1"/>
  <c r="AE1609" i="1"/>
  <c r="AF1609" i="1" s="1"/>
  <c r="AE1610" i="1"/>
  <c r="AF1610" i="1" s="1"/>
  <c r="AE1611" i="1"/>
  <c r="AF1611" i="1" s="1"/>
  <c r="AE1612" i="1"/>
  <c r="AF1612" i="1"/>
  <c r="AE1613" i="1"/>
  <c r="AF1613" i="1" s="1"/>
  <c r="AE1614" i="1"/>
  <c r="AF1614" i="1"/>
  <c r="AE1615" i="1"/>
  <c r="AF1615" i="1" s="1"/>
  <c r="AE1616" i="1"/>
  <c r="AF1616" i="1" s="1"/>
  <c r="AE1617" i="1"/>
  <c r="AF1617" i="1" s="1"/>
  <c r="AE1618" i="1"/>
  <c r="AF1618" i="1"/>
  <c r="AE1619" i="1"/>
  <c r="AF1619" i="1" s="1"/>
  <c r="AE1620" i="1"/>
  <c r="AF1620" i="1" s="1"/>
  <c r="AE1621" i="1"/>
  <c r="AF1621" i="1" s="1"/>
  <c r="AE1622" i="1"/>
  <c r="AF1622" i="1" s="1"/>
  <c r="AE1623" i="1"/>
  <c r="AF1623" i="1" s="1"/>
  <c r="AE1624" i="1"/>
  <c r="AF1624" i="1" s="1"/>
  <c r="AE1625" i="1"/>
  <c r="AF1625" i="1" s="1"/>
  <c r="AE1626" i="1"/>
  <c r="AF1626" i="1"/>
  <c r="AE1627" i="1"/>
  <c r="AF1627" i="1" s="1"/>
  <c r="AE1628" i="1"/>
  <c r="AF1628" i="1" s="1"/>
  <c r="AE1629" i="1"/>
  <c r="AF1629" i="1" s="1"/>
  <c r="AE1630" i="1"/>
  <c r="AF1630" i="1" s="1"/>
  <c r="AE1631" i="1"/>
  <c r="AF1631" i="1" s="1"/>
  <c r="AE1632" i="1"/>
  <c r="AF1632" i="1" s="1"/>
  <c r="AE1633" i="1"/>
  <c r="AF1633" i="1" s="1"/>
  <c r="AE1634" i="1"/>
  <c r="AF1634" i="1" s="1"/>
  <c r="AE1635" i="1"/>
  <c r="AF1635" i="1" s="1"/>
  <c r="AE1636" i="1"/>
  <c r="AF1636" i="1" s="1"/>
  <c r="AE1637" i="1"/>
  <c r="AF1637" i="1" s="1"/>
  <c r="AE1638" i="1"/>
  <c r="AF1638" i="1"/>
  <c r="AE1639" i="1"/>
  <c r="AF1639" i="1" s="1"/>
  <c r="AE1640" i="1"/>
  <c r="AF1640" i="1" s="1"/>
  <c r="AE1641" i="1"/>
  <c r="AF1641" i="1" s="1"/>
  <c r="AE1642" i="1"/>
  <c r="AF1642" i="1" s="1"/>
  <c r="AE1643" i="1"/>
  <c r="AF1643" i="1" s="1"/>
  <c r="AE1644" i="1"/>
  <c r="AF1644" i="1"/>
  <c r="AE1645" i="1"/>
  <c r="AF1645" i="1" s="1"/>
  <c r="AE1646" i="1"/>
  <c r="AF1646" i="1" s="1"/>
  <c r="AE1647" i="1"/>
  <c r="AF1647" i="1" s="1"/>
  <c r="AE1648" i="1"/>
  <c r="AF1648" i="1" s="1"/>
  <c r="AE1649" i="1"/>
  <c r="AF1649" i="1" s="1"/>
  <c r="AE1650" i="1"/>
  <c r="AF1650" i="1"/>
  <c r="AE1651" i="1"/>
  <c r="AF1651" i="1" s="1"/>
  <c r="AE1652" i="1"/>
  <c r="AF1652" i="1"/>
  <c r="AE1653" i="1"/>
  <c r="AF1653" i="1" s="1"/>
  <c r="AE1654" i="1"/>
  <c r="AF1654" i="1" s="1"/>
  <c r="AE1655" i="1"/>
  <c r="AF1655" i="1" s="1"/>
  <c r="AE1656" i="1"/>
  <c r="AF1656" i="1" s="1"/>
  <c r="AE1657" i="1"/>
  <c r="AF1657" i="1" s="1"/>
  <c r="AE1658" i="1"/>
  <c r="AF1658" i="1" s="1"/>
  <c r="AE1659" i="1"/>
  <c r="AF1659" i="1" s="1"/>
  <c r="AE1660" i="1"/>
  <c r="AF1660" i="1" s="1"/>
  <c r="AE1661" i="1"/>
  <c r="AF1661" i="1" s="1"/>
  <c r="AE1662" i="1"/>
  <c r="AF1662" i="1" s="1"/>
  <c r="AE1663" i="1"/>
  <c r="AF1663" i="1" s="1"/>
  <c r="AE1664" i="1"/>
  <c r="AF1664" i="1" s="1"/>
  <c r="AE1665" i="1"/>
  <c r="AF1665" i="1" s="1"/>
  <c r="AE1666" i="1"/>
  <c r="AF1666" i="1" s="1"/>
  <c r="AE1667" i="1"/>
  <c r="AF1667" i="1" s="1"/>
  <c r="AE1668" i="1"/>
  <c r="AF1668" i="1" s="1"/>
  <c r="AE1669" i="1"/>
  <c r="AF1669" i="1" s="1"/>
  <c r="AE1670" i="1"/>
  <c r="AF1670" i="1" s="1"/>
  <c r="AE1671" i="1"/>
  <c r="AF1671" i="1" s="1"/>
  <c r="AE1672" i="1"/>
  <c r="AF1672" i="1" s="1"/>
  <c r="AE1673" i="1"/>
  <c r="AF1673" i="1" s="1"/>
  <c r="AE1674" i="1"/>
  <c r="AF1674" i="1" s="1"/>
  <c r="AE1675" i="1"/>
  <c r="AF1675" i="1" s="1"/>
  <c r="AE1676" i="1"/>
  <c r="AF1676" i="1" s="1"/>
  <c r="AE1677" i="1"/>
  <c r="AF1677" i="1" s="1"/>
  <c r="AE1678" i="1"/>
  <c r="AF1678" i="1" s="1"/>
  <c r="AE1679" i="1"/>
  <c r="AF1679" i="1" s="1"/>
  <c r="AE1680" i="1"/>
  <c r="AF1680" i="1" s="1"/>
  <c r="AE1681" i="1"/>
  <c r="AF1681" i="1" s="1"/>
  <c r="AE1682" i="1"/>
  <c r="AF1682" i="1" s="1"/>
  <c r="AE1683" i="1"/>
  <c r="AF1683" i="1" s="1"/>
  <c r="AE1684" i="1"/>
  <c r="AF1684" i="1" s="1"/>
  <c r="AE1685" i="1"/>
  <c r="AF1685" i="1" s="1"/>
  <c r="AE1686" i="1"/>
  <c r="AF1686" i="1"/>
  <c r="AE1687" i="1"/>
  <c r="AF1687" i="1" s="1"/>
  <c r="AE1688" i="1"/>
  <c r="AF1688" i="1" s="1"/>
  <c r="AE1689" i="1"/>
  <c r="AF1689" i="1" s="1"/>
  <c r="AE1690" i="1"/>
  <c r="AF1690" i="1" s="1"/>
  <c r="AE1691" i="1"/>
  <c r="AF1691" i="1" s="1"/>
  <c r="AE1692" i="1"/>
  <c r="AF1692" i="1"/>
  <c r="AE1693" i="1"/>
  <c r="AF1693" i="1" s="1"/>
  <c r="AE1694" i="1"/>
  <c r="AF1694" i="1" s="1"/>
  <c r="AE1695" i="1"/>
  <c r="AF1695" i="1" s="1"/>
  <c r="AE1696" i="1"/>
  <c r="AF1696" i="1" s="1"/>
  <c r="AE1697" i="1"/>
  <c r="AF1697" i="1" s="1"/>
  <c r="AE1698" i="1"/>
  <c r="AF1698" i="1" s="1"/>
  <c r="AE1699" i="1"/>
  <c r="AF1699" i="1" s="1"/>
  <c r="AE1700" i="1"/>
  <c r="AF1700" i="1"/>
  <c r="AE1701" i="1"/>
  <c r="AF1701" i="1" s="1"/>
  <c r="AE1702" i="1"/>
  <c r="AF1702" i="1" s="1"/>
  <c r="AE1703" i="1"/>
  <c r="AF1703" i="1" s="1"/>
  <c r="AE1704" i="1"/>
  <c r="AF1704" i="1" s="1"/>
  <c r="AE1705" i="1"/>
  <c r="AF1705" i="1" s="1"/>
  <c r="AE1706" i="1"/>
  <c r="AF1706" i="1" s="1"/>
  <c r="AE1707" i="1"/>
  <c r="AF1707" i="1" s="1"/>
  <c r="AE1708" i="1"/>
  <c r="AF1708" i="1" s="1"/>
  <c r="AE1709" i="1"/>
  <c r="AF1709" i="1" s="1"/>
  <c r="AE1710" i="1"/>
  <c r="AF1710" i="1" s="1"/>
  <c r="AE1711" i="1"/>
  <c r="AF1711" i="1" s="1"/>
  <c r="AE1712" i="1"/>
  <c r="AF1712" i="1" s="1"/>
  <c r="AE1713" i="1"/>
  <c r="AF1713" i="1" s="1"/>
  <c r="AE1714" i="1"/>
  <c r="AF1714" i="1" s="1"/>
  <c r="AE1715" i="1"/>
  <c r="AF1715" i="1" s="1"/>
  <c r="AE1716" i="1"/>
  <c r="AF1716" i="1"/>
  <c r="AE1717" i="1"/>
  <c r="AF1717" i="1" s="1"/>
  <c r="AE1718" i="1"/>
  <c r="AF1718" i="1" s="1"/>
  <c r="AE1719" i="1"/>
  <c r="AF1719" i="1" s="1"/>
  <c r="AE1720" i="1"/>
  <c r="AF1720" i="1" s="1"/>
  <c r="AE1721" i="1"/>
  <c r="AF1721" i="1" s="1"/>
  <c r="AE1722" i="1"/>
  <c r="AF1722" i="1"/>
  <c r="AE1723" i="1"/>
  <c r="AF1723" i="1" s="1"/>
  <c r="AE1724" i="1"/>
  <c r="AF1724" i="1"/>
  <c r="AE1725" i="1"/>
  <c r="AF1725" i="1" s="1"/>
  <c r="AE1726" i="1"/>
  <c r="AF1726" i="1"/>
  <c r="AE1727" i="1"/>
  <c r="AF1727" i="1" s="1"/>
  <c r="AE1728" i="1"/>
  <c r="AF1728" i="1" s="1"/>
  <c r="AE1729" i="1"/>
  <c r="AF1729" i="1" s="1"/>
  <c r="AE1730" i="1"/>
  <c r="AF1730" i="1" s="1"/>
  <c r="AE1731" i="1"/>
  <c r="AF1731" i="1" s="1"/>
  <c r="AE1732" i="1"/>
  <c r="AF1732" i="1" s="1"/>
  <c r="AE1733" i="1"/>
  <c r="AF1733" i="1" s="1"/>
  <c r="AE1734" i="1"/>
  <c r="AF1734" i="1"/>
  <c r="AE1735" i="1"/>
  <c r="AF1735" i="1" s="1"/>
  <c r="AE1736" i="1"/>
  <c r="AF1736" i="1" s="1"/>
  <c r="AE1737" i="1"/>
  <c r="AF1737" i="1" s="1"/>
  <c r="AE1738" i="1"/>
  <c r="AF1738" i="1" s="1"/>
  <c r="AE1739" i="1"/>
  <c r="AF1739" i="1" s="1"/>
  <c r="AE1740" i="1"/>
  <c r="AF1740" i="1"/>
  <c r="AE1741" i="1"/>
  <c r="AF1741" i="1" s="1"/>
  <c r="AE1742" i="1"/>
  <c r="AF1742" i="1" s="1"/>
  <c r="AE1743" i="1"/>
  <c r="AF1743" i="1" s="1"/>
  <c r="AE1744" i="1"/>
  <c r="AF1744" i="1" s="1"/>
  <c r="AE1745" i="1"/>
  <c r="AF1745" i="1" s="1"/>
  <c r="AE1746" i="1"/>
  <c r="AF1746" i="1"/>
  <c r="AE1747" i="1"/>
  <c r="AF1747" i="1" s="1"/>
  <c r="AE1748" i="1"/>
  <c r="AF1748" i="1" s="1"/>
  <c r="AE1749" i="1"/>
  <c r="AF1749" i="1" s="1"/>
  <c r="AE1750" i="1"/>
  <c r="AF1750" i="1"/>
  <c r="AE1751" i="1"/>
  <c r="AF1751" i="1" s="1"/>
  <c r="AE1752" i="1"/>
  <c r="AF1752" i="1" s="1"/>
  <c r="AE1753" i="1"/>
  <c r="AF1753" i="1" s="1"/>
  <c r="AE1754" i="1"/>
  <c r="AF1754" i="1" s="1"/>
  <c r="AE1755" i="1"/>
  <c r="AF1755" i="1" s="1"/>
  <c r="AE1756" i="1"/>
  <c r="AF1756" i="1" s="1"/>
  <c r="AE1757" i="1"/>
  <c r="AF1757" i="1" s="1"/>
  <c r="AE1758" i="1"/>
  <c r="AF1758" i="1" s="1"/>
  <c r="AE1759" i="1"/>
  <c r="AF1759" i="1" s="1"/>
  <c r="AE1760" i="1"/>
  <c r="AF1760" i="1" s="1"/>
  <c r="AE1761" i="1"/>
  <c r="AF1761" i="1" s="1"/>
  <c r="AE1762" i="1"/>
  <c r="AF1762" i="1" s="1"/>
  <c r="AE1763" i="1"/>
  <c r="AF1763" i="1" s="1"/>
  <c r="AE1764" i="1"/>
  <c r="AF1764" i="1"/>
  <c r="AE1765" i="1"/>
  <c r="AF1765" i="1" s="1"/>
  <c r="AE1766" i="1"/>
  <c r="AF1766" i="1" s="1"/>
  <c r="AE1767" i="1"/>
  <c r="AF1767" i="1" s="1"/>
  <c r="AE1768" i="1"/>
  <c r="AF1768" i="1"/>
  <c r="AE1769" i="1"/>
  <c r="AF1769" i="1" s="1"/>
  <c r="AE1770" i="1"/>
  <c r="AF1770" i="1" s="1"/>
  <c r="AE1771" i="1"/>
  <c r="AF1771" i="1" s="1"/>
  <c r="AE1772" i="1"/>
  <c r="AF1772" i="1"/>
  <c r="AE1773" i="1"/>
  <c r="AF1773" i="1" s="1"/>
  <c r="AE1774" i="1"/>
  <c r="AF1774" i="1" s="1"/>
  <c r="AE1775" i="1"/>
  <c r="AF1775" i="1" s="1"/>
  <c r="AE1776" i="1"/>
  <c r="AF1776" i="1" s="1"/>
  <c r="AE1777" i="1"/>
  <c r="AF1777" i="1" s="1"/>
  <c r="AE1778" i="1"/>
  <c r="AF1778" i="1" s="1"/>
  <c r="AE1779" i="1"/>
  <c r="AF1779" i="1" s="1"/>
  <c r="AE1780" i="1"/>
  <c r="AF1780" i="1" s="1"/>
  <c r="AE1781" i="1"/>
  <c r="AF1781" i="1" s="1"/>
  <c r="AE1782" i="1"/>
  <c r="AF1782" i="1" s="1"/>
  <c r="AE1783" i="1"/>
  <c r="AF1783" i="1" s="1"/>
  <c r="AE1784" i="1"/>
  <c r="AF1784" i="1" s="1"/>
  <c r="AE1785" i="1"/>
  <c r="AF1785" i="1" s="1"/>
  <c r="AE1786" i="1"/>
  <c r="AF1786" i="1"/>
  <c r="AE1787" i="1"/>
  <c r="AF1787" i="1" s="1"/>
  <c r="AE1788" i="1"/>
  <c r="AF1788" i="1" s="1"/>
  <c r="AE1789" i="1"/>
  <c r="AF1789" i="1" s="1"/>
  <c r="AE1790" i="1"/>
  <c r="AF1790" i="1"/>
  <c r="AE1791" i="1"/>
  <c r="AF1791" i="1" s="1"/>
  <c r="AE1792" i="1"/>
  <c r="AF1792" i="1" s="1"/>
  <c r="AE1793" i="1"/>
  <c r="AF1793" i="1" s="1"/>
  <c r="AE1794" i="1"/>
  <c r="AF1794" i="1" s="1"/>
  <c r="AE1795" i="1"/>
  <c r="AF1795" i="1" s="1"/>
  <c r="AE1796" i="1"/>
  <c r="AF1796" i="1" s="1"/>
  <c r="AE1797" i="1"/>
  <c r="AF1797" i="1" s="1"/>
  <c r="AE1798" i="1"/>
  <c r="AF1798" i="1"/>
  <c r="AE1799" i="1"/>
  <c r="AF1799" i="1" s="1"/>
  <c r="AE1800" i="1"/>
  <c r="AF1800" i="1" s="1"/>
  <c r="AE1801" i="1"/>
  <c r="AF1801" i="1" s="1"/>
  <c r="AE1802" i="1"/>
  <c r="AF1802" i="1" s="1"/>
  <c r="AE1803" i="1"/>
  <c r="AF1803" i="1" s="1"/>
  <c r="AE1804" i="1"/>
  <c r="AF1804" i="1"/>
  <c r="AE1805" i="1"/>
  <c r="AF1805" i="1" s="1"/>
  <c r="AE1806" i="1"/>
  <c r="AF1806" i="1" s="1"/>
  <c r="AE1807" i="1"/>
  <c r="AF1807" i="1" s="1"/>
  <c r="AE1808" i="1"/>
  <c r="AF1808" i="1" s="1"/>
  <c r="AE8" i="1"/>
  <c r="AF8" i="1" s="1"/>
  <c r="AF9" i="1"/>
  <c r="M1468" i="1" l="1"/>
  <c r="N1468" i="1" s="1"/>
  <c r="O1468" i="1"/>
  <c r="M844" i="1"/>
  <c r="N844" i="1" s="1"/>
  <c r="O844" i="1"/>
  <c r="L444" i="1"/>
  <c r="L1451" i="1"/>
  <c r="M1002" i="1"/>
  <c r="N1002" i="1" s="1"/>
  <c r="O1002" i="1"/>
  <c r="L1803" i="1"/>
  <c r="L1795" i="1"/>
  <c r="M1795" i="1" s="1"/>
  <c r="N1795" i="1" s="1"/>
  <c r="L1787" i="1"/>
  <c r="M1787" i="1" s="1"/>
  <c r="N1787" i="1" s="1"/>
  <c r="L1779" i="1"/>
  <c r="L1747" i="1"/>
  <c r="L1731" i="1"/>
  <c r="M1731" i="1" s="1"/>
  <c r="N1731" i="1" s="1"/>
  <c r="L1707" i="1"/>
  <c r="M1699" i="1"/>
  <c r="N1699" i="1" s="1"/>
  <c r="O1699" i="1"/>
  <c r="L1651" i="1"/>
  <c r="L1635" i="1"/>
  <c r="M1635" i="1" s="1"/>
  <c r="N1635" i="1" s="1"/>
  <c r="M1619" i="1"/>
  <c r="N1619" i="1" s="1"/>
  <c r="O1619" i="1"/>
  <c r="L1539" i="1"/>
  <c r="M1539" i="1" s="1"/>
  <c r="N1539" i="1" s="1"/>
  <c r="L1459" i="1"/>
  <c r="M1459" i="1" s="1"/>
  <c r="N1459" i="1" s="1"/>
  <c r="L1443" i="1"/>
  <c r="M1443" i="1" s="1"/>
  <c r="N1443" i="1" s="1"/>
  <c r="L1411" i="1"/>
  <c r="L1387" i="1"/>
  <c r="L1363" i="1"/>
  <c r="M1275" i="1"/>
  <c r="N1275" i="1" s="1"/>
  <c r="O1275" i="1"/>
  <c r="L1155" i="1"/>
  <c r="M1155" i="1" s="1"/>
  <c r="N1155" i="1" s="1"/>
  <c r="L1139" i="1"/>
  <c r="O1139" i="1" s="1"/>
  <c r="L1131" i="1"/>
  <c r="M1131" i="1" s="1"/>
  <c r="N1131" i="1" s="1"/>
  <c r="L1091" i="1"/>
  <c r="M1083" i="1"/>
  <c r="N1083" i="1" s="1"/>
  <c r="O1083" i="1"/>
  <c r="L1067" i="1"/>
  <c r="M1067" i="1" s="1"/>
  <c r="N1067" i="1" s="1"/>
  <c r="L1059" i="1"/>
  <c r="L1035" i="1"/>
  <c r="M1035" i="1" s="1"/>
  <c r="N1035" i="1" s="1"/>
  <c r="M995" i="1"/>
  <c r="N995" i="1" s="1"/>
  <c r="O995" i="1"/>
  <c r="L979" i="1"/>
  <c r="L963" i="1"/>
  <c r="M963" i="1" s="1"/>
  <c r="N963" i="1" s="1"/>
  <c r="O931" i="1"/>
  <c r="M931" i="1"/>
  <c r="N931" i="1" s="1"/>
  <c r="M923" i="1"/>
  <c r="N923" i="1" s="1"/>
  <c r="O923" i="1"/>
  <c r="L899" i="1"/>
  <c r="M899" i="1" s="1"/>
  <c r="N899" i="1" s="1"/>
  <c r="L883" i="1"/>
  <c r="M835" i="1"/>
  <c r="N835" i="1" s="1"/>
  <c r="O835" i="1"/>
  <c r="M779" i="1"/>
  <c r="N779" i="1" s="1"/>
  <c r="O779" i="1"/>
  <c r="L771" i="1"/>
  <c r="M771" i="1" s="1"/>
  <c r="N771" i="1" s="1"/>
  <c r="L763" i="1"/>
  <c r="L1188" i="1"/>
  <c r="M1188" i="1" s="1"/>
  <c r="N1188" i="1" s="1"/>
  <c r="L948" i="1"/>
  <c r="L868" i="1"/>
  <c r="L1068" i="1"/>
  <c r="M684" i="1"/>
  <c r="N684" i="1" s="1"/>
  <c r="O684" i="1"/>
  <c r="M476" i="1"/>
  <c r="N476" i="1" s="1"/>
  <c r="O476" i="1"/>
  <c r="L563" i="1"/>
  <c r="L1778" i="1"/>
  <c r="L1746" i="1"/>
  <c r="M1746" i="1" s="1"/>
  <c r="N1746" i="1" s="1"/>
  <c r="M1650" i="1"/>
  <c r="N1650" i="1" s="1"/>
  <c r="O1650" i="1"/>
  <c r="L1634" i="1"/>
  <c r="M1618" i="1"/>
  <c r="N1618" i="1" s="1"/>
  <c r="O1618" i="1"/>
  <c r="L1538" i="1"/>
  <c r="L1410" i="1"/>
  <c r="L986" i="1"/>
  <c r="L818" i="1"/>
  <c r="M818" i="1" s="1"/>
  <c r="N818" i="1" s="1"/>
  <c r="M1356" i="1"/>
  <c r="N1356" i="1" s="1"/>
  <c r="O1356" i="1"/>
  <c r="L1295" i="1"/>
  <c r="L686" i="1"/>
  <c r="L243" i="1"/>
  <c r="L531" i="1"/>
  <c r="L514" i="1"/>
  <c r="L1397" i="1"/>
  <c r="M940" i="1"/>
  <c r="N940" i="1" s="1"/>
  <c r="O940" i="1"/>
  <c r="M748" i="1"/>
  <c r="N748" i="1" s="1"/>
  <c r="O748" i="1"/>
  <c r="L716" i="1"/>
  <c r="O716" i="1" s="1"/>
  <c r="L1801" i="1"/>
  <c r="L1737" i="1"/>
  <c r="M1737" i="1" s="1"/>
  <c r="N1737" i="1" s="1"/>
  <c r="L1465" i="1"/>
  <c r="M1465" i="1" s="1"/>
  <c r="N1465" i="1" s="1"/>
  <c r="L1409" i="1"/>
  <c r="L1385" i="1"/>
  <c r="L1369" i="1"/>
  <c r="M1369" i="1" s="1"/>
  <c r="N1369" i="1" s="1"/>
  <c r="M1177" i="1"/>
  <c r="N1177" i="1" s="1"/>
  <c r="O1177" i="1"/>
  <c r="L1145" i="1"/>
  <c r="M1145" i="1" s="1"/>
  <c r="N1145" i="1" s="1"/>
  <c r="L1065" i="1"/>
  <c r="M1033" i="1"/>
  <c r="N1033" i="1" s="1"/>
  <c r="O1033" i="1"/>
  <c r="L993" i="1"/>
  <c r="M993" i="1" s="1"/>
  <c r="N993" i="1" s="1"/>
  <c r="L985" i="1"/>
  <c r="L889" i="1"/>
  <c r="M841" i="1"/>
  <c r="N841" i="1" s="1"/>
  <c r="O841" i="1"/>
  <c r="L825" i="1"/>
  <c r="L761" i="1"/>
  <c r="O761" i="1" s="1"/>
  <c r="L745" i="1"/>
  <c r="M745" i="1" s="1"/>
  <c r="N745" i="1" s="1"/>
  <c r="L713" i="1"/>
  <c r="L689" i="1"/>
  <c r="L665" i="1"/>
  <c r="L617" i="1"/>
  <c r="M617" i="1" s="1"/>
  <c r="N617" i="1" s="1"/>
  <c r="M585" i="1"/>
  <c r="N585" i="1" s="1"/>
  <c r="O585" i="1"/>
  <c r="L569" i="1"/>
  <c r="L553" i="1"/>
  <c r="L537" i="1"/>
  <c r="L794" i="1"/>
  <c r="O1164" i="1"/>
  <c r="L1382" i="1"/>
  <c r="L198" i="1"/>
  <c r="L116" i="1"/>
  <c r="L1751" i="1"/>
  <c r="O1751" i="1" s="1"/>
  <c r="L196" i="1"/>
  <c r="L1388" i="1"/>
  <c r="M1388" i="1" s="1"/>
  <c r="N1388" i="1" s="1"/>
  <c r="L428" i="1"/>
  <c r="M428" i="1" s="1"/>
  <c r="N428" i="1" s="1"/>
  <c r="L1791" i="1"/>
  <c r="L1639" i="1"/>
  <c r="M1639" i="1" s="1"/>
  <c r="N1639" i="1" s="1"/>
  <c r="M1551" i="1"/>
  <c r="N1551" i="1" s="1"/>
  <c r="O1551" i="1"/>
  <c r="L1439" i="1"/>
  <c r="L1415" i="1"/>
  <c r="M1415" i="1" s="1"/>
  <c r="N1415" i="1" s="1"/>
  <c r="M1255" i="1"/>
  <c r="N1255" i="1" s="1"/>
  <c r="O1255" i="1"/>
  <c r="L1167" i="1"/>
  <c r="L1127" i="1"/>
  <c r="M1127" i="1" s="1"/>
  <c r="N1127" i="1" s="1"/>
  <c r="L55" i="1"/>
  <c r="L1165" i="1"/>
  <c r="M1165" i="1" s="1"/>
  <c r="N1165" i="1" s="1"/>
  <c r="L1069" i="1"/>
  <c r="L988" i="1"/>
  <c r="M988" i="1" s="1"/>
  <c r="N988" i="1" s="1"/>
  <c r="L572" i="1"/>
  <c r="M508" i="1"/>
  <c r="N508" i="1" s="1"/>
  <c r="O508" i="1"/>
  <c r="L1603" i="1"/>
  <c r="M1603" i="1" s="1"/>
  <c r="N1603" i="1" s="1"/>
  <c r="AP8" i="1"/>
  <c r="L1735" i="1"/>
  <c r="L1542" i="1"/>
  <c r="M1542" i="1" s="1"/>
  <c r="N1542" i="1" s="1"/>
  <c r="L646" i="1"/>
  <c r="M646" i="1" s="1"/>
  <c r="N646" i="1" s="1"/>
  <c r="L303" i="1"/>
  <c r="L1790" i="1"/>
  <c r="L1366" i="1"/>
  <c r="M1366" i="1" s="1"/>
  <c r="N1366" i="1" s="1"/>
  <c r="L942" i="1"/>
  <c r="L46" i="1"/>
  <c r="M46" i="1" s="1"/>
  <c r="N46" i="1" s="1"/>
  <c r="L627" i="1"/>
  <c r="L380" i="1"/>
  <c r="L302" i="1"/>
  <c r="M302" i="1" s="1"/>
  <c r="N302" i="1" s="1"/>
  <c r="L1132" i="1"/>
  <c r="M1132" i="1" s="1"/>
  <c r="N1132" i="1" s="1"/>
  <c r="L478" i="1"/>
  <c r="L1130" i="1"/>
  <c r="M1130" i="1" s="1"/>
  <c r="N1130" i="1" s="1"/>
  <c r="L810" i="1"/>
  <c r="M810" i="1" s="1"/>
  <c r="N810" i="1" s="1"/>
  <c r="L1788" i="1"/>
  <c r="M1484" i="1"/>
  <c r="N1484" i="1" s="1"/>
  <c r="O1484" i="1"/>
  <c r="L412" i="1"/>
  <c r="L1383" i="1"/>
  <c r="O1383" i="1" s="1"/>
  <c r="L1789" i="1"/>
  <c r="L1773" i="1"/>
  <c r="M1773" i="1" s="1"/>
  <c r="N1773" i="1" s="1"/>
  <c r="M1501" i="1"/>
  <c r="N1501" i="1" s="1"/>
  <c r="O1501" i="1"/>
  <c r="M1325" i="1"/>
  <c r="N1325" i="1" s="1"/>
  <c r="O1325" i="1"/>
  <c r="L1133" i="1"/>
  <c r="L1101" i="1"/>
  <c r="L1005" i="1"/>
  <c r="O1005" i="1" s="1"/>
  <c r="L877" i="1"/>
  <c r="L470" i="1"/>
  <c r="M470" i="1" s="1"/>
  <c r="N470" i="1" s="1"/>
  <c r="L180" i="1"/>
  <c r="M180" i="1" s="1"/>
  <c r="N180" i="1" s="1"/>
  <c r="L764" i="1"/>
  <c r="L1302" i="1"/>
  <c r="L268" i="1"/>
  <c r="L1742" i="1"/>
  <c r="L807" i="1"/>
  <c r="L719" i="1"/>
  <c r="M719" i="1" s="1"/>
  <c r="N719" i="1" s="1"/>
  <c r="L270" i="1"/>
  <c r="M270" i="1" s="1"/>
  <c r="N270" i="1" s="1"/>
  <c r="L115" i="1"/>
  <c r="M115" i="1" s="1"/>
  <c r="N115" i="1" s="1"/>
  <c r="L1285" i="1"/>
  <c r="M1285" i="1" s="1"/>
  <c r="N1285" i="1" s="1"/>
  <c r="L747" i="1"/>
  <c r="L739" i="1"/>
  <c r="M739" i="1" s="1"/>
  <c r="N739" i="1" s="1"/>
  <c r="L731" i="1"/>
  <c r="L723" i="1"/>
  <c r="L715" i="1"/>
  <c r="L707" i="1"/>
  <c r="M707" i="1" s="1"/>
  <c r="N707" i="1" s="1"/>
  <c r="L699" i="1"/>
  <c r="L1678" i="1"/>
  <c r="L1071" i="1"/>
  <c r="O1071" i="1" s="1"/>
  <c r="L911" i="1"/>
  <c r="L711" i="1"/>
  <c r="L614" i="1"/>
  <c r="L547" i="1"/>
  <c r="L438" i="1"/>
  <c r="M438" i="1" s="1"/>
  <c r="N438" i="1" s="1"/>
  <c r="L365" i="1"/>
  <c r="L92" i="1"/>
  <c r="L991" i="1"/>
  <c r="M991" i="1" s="1"/>
  <c r="N991" i="1" s="1"/>
  <c r="L710" i="1"/>
  <c r="L542" i="1"/>
  <c r="O542" i="1" s="1"/>
  <c r="L364" i="1"/>
  <c r="M364" i="1" s="1"/>
  <c r="N364" i="1" s="1"/>
  <c r="L1655" i="1"/>
  <c r="L511" i="1"/>
  <c r="L174" i="1"/>
  <c r="L83" i="1"/>
  <c r="L489" i="1"/>
  <c r="M489" i="1" s="1"/>
  <c r="N489" i="1" s="1"/>
  <c r="L473" i="1"/>
  <c r="M473" i="1" s="1"/>
  <c r="N473" i="1" s="1"/>
  <c r="L457" i="1"/>
  <c r="M457" i="1" s="1"/>
  <c r="N457" i="1" s="1"/>
  <c r="L441" i="1"/>
  <c r="M441" i="1" s="1"/>
  <c r="N441" i="1" s="1"/>
  <c r="L425" i="1"/>
  <c r="L409" i="1"/>
  <c r="L393" i="1"/>
  <c r="M393" i="1" s="1"/>
  <c r="N393" i="1" s="1"/>
  <c r="L377" i="1"/>
  <c r="M377" i="1" s="1"/>
  <c r="N377" i="1" s="1"/>
  <c r="L361" i="1"/>
  <c r="L353" i="1"/>
  <c r="L345" i="1"/>
  <c r="M345" i="1" s="1"/>
  <c r="N345" i="1" s="1"/>
  <c r="L329" i="1"/>
  <c r="L313" i="1"/>
  <c r="M313" i="1" s="1"/>
  <c r="N313" i="1" s="1"/>
  <c r="L297" i="1"/>
  <c r="M297" i="1" s="1"/>
  <c r="N297" i="1" s="1"/>
  <c r="L281" i="1"/>
  <c r="L265" i="1"/>
  <c r="M265" i="1" s="1"/>
  <c r="N265" i="1" s="1"/>
  <c r="L249" i="1"/>
  <c r="O249" i="1" s="1"/>
  <c r="L233" i="1"/>
  <c r="L225" i="1"/>
  <c r="L217" i="1"/>
  <c r="L201" i="1"/>
  <c r="M201" i="1" s="1"/>
  <c r="N201" i="1" s="1"/>
  <c r="L193" i="1"/>
  <c r="M193" i="1" s="1"/>
  <c r="N193" i="1" s="1"/>
  <c r="L185" i="1"/>
  <c r="M185" i="1" s="1"/>
  <c r="N185" i="1" s="1"/>
  <c r="L169" i="1"/>
  <c r="L153" i="1"/>
  <c r="M153" i="1" s="1"/>
  <c r="N153" i="1" s="1"/>
  <c r="L137" i="1"/>
  <c r="L121" i="1"/>
  <c r="M121" i="1" s="1"/>
  <c r="N121" i="1" s="1"/>
  <c r="L105" i="1"/>
  <c r="O105" i="1" s="1"/>
  <c r="L89" i="1"/>
  <c r="M89" i="1" s="1"/>
  <c r="N89" i="1" s="1"/>
  <c r="L73" i="1"/>
  <c r="L57" i="1"/>
  <c r="L41" i="1"/>
  <c r="M41" i="1" s="1"/>
  <c r="N41" i="1" s="1"/>
  <c r="L25" i="1"/>
  <c r="M25" i="1" s="1"/>
  <c r="N25" i="1" s="1"/>
  <c r="L1654" i="1"/>
  <c r="M1654" i="1" s="1"/>
  <c r="N1654" i="1" s="1"/>
  <c r="L1334" i="1"/>
  <c r="L1159" i="1"/>
  <c r="L983" i="1"/>
  <c r="M983" i="1" s="1"/>
  <c r="N983" i="1" s="1"/>
  <c r="L327" i="1"/>
  <c r="M327" i="1" s="1"/>
  <c r="N327" i="1" s="1"/>
  <c r="L166" i="1"/>
  <c r="L1189" i="1"/>
  <c r="M1189" i="1" s="1"/>
  <c r="N1189" i="1" s="1"/>
  <c r="L1495" i="1"/>
  <c r="L1135" i="1"/>
  <c r="L783" i="1"/>
  <c r="L670" i="1"/>
  <c r="L598" i="1"/>
  <c r="L503" i="1"/>
  <c r="M503" i="1" s="1"/>
  <c r="N503" i="1" s="1"/>
  <c r="L142" i="1"/>
  <c r="L842" i="1"/>
  <c r="M842" i="1" s="1"/>
  <c r="N842" i="1" s="1"/>
  <c r="L1589" i="1"/>
  <c r="O1589" i="1" s="1"/>
  <c r="L1800" i="1"/>
  <c r="L1784" i="1"/>
  <c r="L1768" i="1"/>
  <c r="L1760" i="1"/>
  <c r="L1752" i="1"/>
  <c r="L1736" i="1"/>
  <c r="L1720" i="1"/>
  <c r="M1720" i="1" s="1"/>
  <c r="N1720" i="1" s="1"/>
  <c r="L1712" i="1"/>
  <c r="L1704" i="1"/>
  <c r="M1704" i="1" s="1"/>
  <c r="N1704" i="1" s="1"/>
  <c r="L1688" i="1"/>
  <c r="M1688" i="1" s="1"/>
  <c r="N1688" i="1" s="1"/>
  <c r="L1672" i="1"/>
  <c r="L1656" i="1"/>
  <c r="M1656" i="1" s="1"/>
  <c r="N1656" i="1" s="1"/>
  <c r="L1640" i="1"/>
  <c r="L1632" i="1"/>
  <c r="L1624" i="1"/>
  <c r="L1608" i="1"/>
  <c r="L1600" i="1"/>
  <c r="L1592" i="1"/>
  <c r="L1584" i="1"/>
  <c r="M1584" i="1" s="1"/>
  <c r="N1584" i="1" s="1"/>
  <c r="L1576" i="1"/>
  <c r="L1560" i="1"/>
  <c r="L1544" i="1"/>
  <c r="L1528" i="1"/>
  <c r="M1528" i="1" s="1"/>
  <c r="N1528" i="1" s="1"/>
  <c r="L1512" i="1"/>
  <c r="M1512" i="1" s="1"/>
  <c r="N1512" i="1" s="1"/>
  <c r="L1496" i="1"/>
  <c r="L1480" i="1"/>
  <c r="L1472" i="1"/>
  <c r="M1472" i="1" s="1"/>
  <c r="N1472" i="1" s="1"/>
  <c r="L1464" i="1"/>
  <c r="L1448" i="1"/>
  <c r="L1432" i="1"/>
  <c r="L1416" i="1"/>
  <c r="M1416" i="1" s="1"/>
  <c r="N1416" i="1" s="1"/>
  <c r="L1400" i="1"/>
  <c r="L1384" i="1"/>
  <c r="M1384" i="1" s="1"/>
  <c r="N1384" i="1" s="1"/>
  <c r="L1368" i="1"/>
  <c r="O1368" i="1" s="1"/>
  <c r="L1352" i="1"/>
  <c r="L1336" i="1"/>
  <c r="M1336" i="1" s="1"/>
  <c r="N1336" i="1" s="1"/>
  <c r="L1320" i="1"/>
  <c r="M1320" i="1" s="1"/>
  <c r="N1320" i="1" s="1"/>
  <c r="L1304" i="1"/>
  <c r="M1304" i="1" s="1"/>
  <c r="N1304" i="1" s="1"/>
  <c r="L1288" i="1"/>
  <c r="M1288" i="1" s="1"/>
  <c r="N1288" i="1" s="1"/>
  <c r="L1272" i="1"/>
  <c r="L1256" i="1"/>
  <c r="L1240" i="1"/>
  <c r="L1224" i="1"/>
  <c r="L1208" i="1"/>
  <c r="L1192" i="1"/>
  <c r="M1192" i="1" s="1"/>
  <c r="N1192" i="1" s="1"/>
  <c r="L1176" i="1"/>
  <c r="M1176" i="1" s="1"/>
  <c r="N1176" i="1" s="1"/>
  <c r="L1168" i="1"/>
  <c r="L1160" i="1"/>
  <c r="L1144" i="1"/>
  <c r="L1128" i="1"/>
  <c r="L1120" i="1"/>
  <c r="L1112" i="1"/>
  <c r="M1112" i="1" s="1"/>
  <c r="N1112" i="1" s="1"/>
  <c r="L1096" i="1"/>
  <c r="M1096" i="1" s="1"/>
  <c r="N1096" i="1" s="1"/>
  <c r="L1080" i="1"/>
  <c r="L1048" i="1"/>
  <c r="L824" i="1"/>
  <c r="L568" i="1"/>
  <c r="L24" i="1"/>
  <c r="O24" i="1" s="1"/>
  <c r="L502" i="1"/>
  <c r="M502" i="1" s="1"/>
  <c r="N502" i="1" s="1"/>
  <c r="L415" i="1"/>
  <c r="M415" i="1" s="1"/>
  <c r="N415" i="1" s="1"/>
  <c r="L414" i="1"/>
  <c r="M414" i="1" s="1"/>
  <c r="N414" i="1" s="1"/>
  <c r="L319" i="1"/>
  <c r="M319" i="1" s="1"/>
  <c r="N319" i="1" s="1"/>
  <c r="L238" i="1"/>
  <c r="L1799" i="1"/>
  <c r="L1783" i="1"/>
  <c r="L1775" i="1"/>
  <c r="M1775" i="1" s="1"/>
  <c r="N1775" i="1" s="1"/>
  <c r="L1767" i="1"/>
  <c r="L1743" i="1"/>
  <c r="M1743" i="1" s="1"/>
  <c r="N1743" i="1" s="1"/>
  <c r="L1719" i="1"/>
  <c r="M1719" i="1" s="1"/>
  <c r="N1719" i="1" s="1"/>
  <c r="L1711" i="1"/>
  <c r="M1711" i="1" s="1"/>
  <c r="N1711" i="1" s="1"/>
  <c r="L1703" i="1"/>
  <c r="M1703" i="1" s="1"/>
  <c r="N1703" i="1" s="1"/>
  <c r="L1687" i="1"/>
  <c r="M1687" i="1" s="1"/>
  <c r="N1687" i="1" s="1"/>
  <c r="L1679" i="1"/>
  <c r="M1679" i="1" s="1"/>
  <c r="N1679" i="1" s="1"/>
  <c r="L1671" i="1"/>
  <c r="M1671" i="1" s="1"/>
  <c r="N1671" i="1" s="1"/>
  <c r="L1663" i="1"/>
  <c r="L1647" i="1"/>
  <c r="L1615" i="1"/>
  <c r="M1615" i="1" s="1"/>
  <c r="N1615" i="1" s="1"/>
  <c r="L1607" i="1"/>
  <c r="M1607" i="1" s="1"/>
  <c r="N1607" i="1" s="1"/>
  <c r="L1599" i="1"/>
  <c r="M1599" i="1" s="1"/>
  <c r="N1599" i="1" s="1"/>
  <c r="L1583" i="1"/>
  <c r="M1583" i="1" s="1"/>
  <c r="N1583" i="1" s="1"/>
  <c r="L1575" i="1"/>
  <c r="M1575" i="1" s="1"/>
  <c r="N1575" i="1" s="1"/>
  <c r="L1567" i="1"/>
  <c r="O1567" i="1" s="1"/>
  <c r="L1559" i="1"/>
  <c r="L1543" i="1"/>
  <c r="L1527" i="1"/>
  <c r="L1511" i="1"/>
  <c r="L1503" i="1"/>
  <c r="O1503" i="1" s="1"/>
  <c r="L1487" i="1"/>
  <c r="M1487" i="1" s="1"/>
  <c r="N1487" i="1" s="1"/>
  <c r="L1463" i="1"/>
  <c r="M1463" i="1" s="1"/>
  <c r="N1463" i="1" s="1"/>
  <c r="L1455" i="1"/>
  <c r="L1447" i="1"/>
  <c r="L1431" i="1"/>
  <c r="L1423" i="1"/>
  <c r="O1423" i="1" s="1"/>
  <c r="L1407" i="1"/>
  <c r="L1399" i="1"/>
  <c r="M1399" i="1" s="1"/>
  <c r="N1399" i="1" s="1"/>
  <c r="L1391" i="1"/>
  <c r="L1359" i="1"/>
  <c r="L1351" i="1"/>
  <c r="M1351" i="1" s="1"/>
  <c r="N1351" i="1" s="1"/>
  <c r="L1343" i="1"/>
  <c r="O1343" i="1" s="1"/>
  <c r="L1335" i="1"/>
  <c r="M1335" i="1" s="1"/>
  <c r="N1335" i="1" s="1"/>
  <c r="L1303" i="1"/>
  <c r="M1303" i="1" s="1"/>
  <c r="N1303" i="1" s="1"/>
  <c r="L1287" i="1"/>
  <c r="O1287" i="1" s="1"/>
  <c r="L1279" i="1"/>
  <c r="L1271" i="1"/>
  <c r="L1263" i="1"/>
  <c r="L1247" i="1"/>
  <c r="L1239" i="1"/>
  <c r="L1231" i="1"/>
  <c r="L1223" i="1"/>
  <c r="L1215" i="1"/>
  <c r="M1215" i="1" s="1"/>
  <c r="N1215" i="1" s="1"/>
  <c r="L1207" i="1"/>
  <c r="L1199" i="1"/>
  <c r="L1191" i="1"/>
  <c r="M1191" i="1" s="1"/>
  <c r="N1191" i="1" s="1"/>
  <c r="L1151" i="1"/>
  <c r="L1143" i="1"/>
  <c r="M1143" i="1" s="1"/>
  <c r="N1143" i="1" s="1"/>
  <c r="L1111" i="1"/>
  <c r="M1111" i="1" s="1"/>
  <c r="N1111" i="1" s="1"/>
  <c r="L1103" i="1"/>
  <c r="M1103" i="1" s="1"/>
  <c r="N1103" i="1" s="1"/>
  <c r="L1095" i="1"/>
  <c r="L1087" i="1"/>
  <c r="L1079" i="1"/>
  <c r="L1063" i="1"/>
  <c r="M1063" i="1" s="1"/>
  <c r="N1063" i="1" s="1"/>
  <c r="L1055" i="1"/>
  <c r="M1055" i="1" s="1"/>
  <c r="N1055" i="1" s="1"/>
  <c r="L1039" i="1"/>
  <c r="M1039" i="1" s="1"/>
  <c r="N1039" i="1" s="1"/>
  <c r="L1023" i="1"/>
  <c r="L1007" i="1"/>
  <c r="M1007" i="1" s="1"/>
  <c r="N1007" i="1" s="1"/>
  <c r="L975" i="1"/>
  <c r="M975" i="1" s="1"/>
  <c r="N975" i="1" s="1"/>
  <c r="L967" i="1"/>
  <c r="L959" i="1"/>
  <c r="L951" i="1"/>
  <c r="L943" i="1"/>
  <c r="L935" i="1"/>
  <c r="L927" i="1"/>
  <c r="L919" i="1"/>
  <c r="M919" i="1" s="1"/>
  <c r="N919" i="1" s="1"/>
  <c r="L903" i="1"/>
  <c r="L895" i="1"/>
  <c r="L887" i="1"/>
  <c r="L879" i="1"/>
  <c r="M879" i="1" s="1"/>
  <c r="N879" i="1" s="1"/>
  <c r="L871" i="1"/>
  <c r="L863" i="1"/>
  <c r="L855" i="1"/>
  <c r="M855" i="1" s="1"/>
  <c r="N855" i="1" s="1"/>
  <c r="L847" i="1"/>
  <c r="M847" i="1" s="1"/>
  <c r="N847" i="1" s="1"/>
  <c r="L839" i="1"/>
  <c r="M839" i="1" s="1"/>
  <c r="N839" i="1" s="1"/>
  <c r="L831" i="1"/>
  <c r="O831" i="1" s="1"/>
  <c r="L823" i="1"/>
  <c r="M823" i="1" s="1"/>
  <c r="N823" i="1" s="1"/>
  <c r="L799" i="1"/>
  <c r="L791" i="1"/>
  <c r="L775" i="1"/>
  <c r="L767" i="1"/>
  <c r="L727" i="1"/>
  <c r="M727" i="1" s="1"/>
  <c r="N727" i="1" s="1"/>
  <c r="L703" i="1"/>
  <c r="M703" i="1" s="1"/>
  <c r="N703" i="1" s="1"/>
  <c r="L695" i="1"/>
  <c r="M695" i="1" s="1"/>
  <c r="N695" i="1" s="1"/>
  <c r="L679" i="1"/>
  <c r="L655" i="1"/>
  <c r="M655" i="1" s="1"/>
  <c r="N655" i="1" s="1"/>
  <c r="L647" i="1"/>
  <c r="M647" i="1" s="1"/>
  <c r="N647" i="1" s="1"/>
  <c r="L639" i="1"/>
  <c r="O639" i="1" s="1"/>
  <c r="L631" i="1"/>
  <c r="M631" i="1" s="1"/>
  <c r="N631" i="1" s="1"/>
  <c r="L615" i="1"/>
  <c r="M615" i="1" s="1"/>
  <c r="N615" i="1" s="1"/>
  <c r="L607" i="1"/>
  <c r="L599" i="1"/>
  <c r="L575" i="1"/>
  <c r="L535" i="1"/>
  <c r="L519" i="1"/>
  <c r="M519" i="1" s="1"/>
  <c r="N519" i="1" s="1"/>
  <c r="L471" i="1"/>
  <c r="M471" i="1" s="1"/>
  <c r="N471" i="1" s="1"/>
  <c r="L463" i="1"/>
  <c r="L455" i="1"/>
  <c r="M455" i="1" s="1"/>
  <c r="N455" i="1" s="1"/>
  <c r="L423" i="1"/>
  <c r="M423" i="1" s="1"/>
  <c r="N423" i="1" s="1"/>
  <c r="L399" i="1"/>
  <c r="M399" i="1" s="1"/>
  <c r="N399" i="1" s="1"/>
  <c r="L359" i="1"/>
  <c r="M359" i="1" s="1"/>
  <c r="N359" i="1" s="1"/>
  <c r="L351" i="1"/>
  <c r="L295" i="1"/>
  <c r="L263" i="1"/>
  <c r="M263" i="1" s="1"/>
  <c r="N263" i="1" s="1"/>
  <c r="L231" i="1"/>
  <c r="M231" i="1" s="1"/>
  <c r="N231" i="1" s="1"/>
  <c r="L223" i="1"/>
  <c r="L199" i="1"/>
  <c r="M199" i="1" s="1"/>
  <c r="N199" i="1" s="1"/>
  <c r="L183" i="1"/>
  <c r="L151" i="1"/>
  <c r="M151" i="1" s="1"/>
  <c r="N151" i="1" s="1"/>
  <c r="L103" i="1"/>
  <c r="M103" i="1" s="1"/>
  <c r="N103" i="1" s="1"/>
  <c r="L79" i="1"/>
  <c r="L39" i="1"/>
  <c r="M39" i="1" s="1"/>
  <c r="N39" i="1" s="1"/>
  <c r="L132" i="1"/>
  <c r="L1093" i="1"/>
  <c r="M1093" i="1" s="1"/>
  <c r="N1093" i="1" s="1"/>
  <c r="L1798" i="1"/>
  <c r="M1798" i="1" s="1"/>
  <c r="N1798" i="1" s="1"/>
  <c r="L1782" i="1"/>
  <c r="L1774" i="1"/>
  <c r="L1766" i="1"/>
  <c r="M1766" i="1" s="1"/>
  <c r="N1766" i="1" s="1"/>
  <c r="L1750" i="1"/>
  <c r="M1750" i="1" s="1"/>
  <c r="N1750" i="1" s="1"/>
  <c r="L1726" i="1"/>
  <c r="L1718" i="1"/>
  <c r="L1710" i="1"/>
  <c r="L1702" i="1"/>
  <c r="M1702" i="1" s="1"/>
  <c r="N1702" i="1" s="1"/>
  <c r="L1694" i="1"/>
  <c r="L1686" i="1"/>
  <c r="L1670" i="1"/>
  <c r="L1662" i="1"/>
  <c r="M1662" i="1" s="1"/>
  <c r="N1662" i="1" s="1"/>
  <c r="L1646" i="1"/>
  <c r="L1630" i="1"/>
  <c r="L1622" i="1"/>
  <c r="L1614" i="1"/>
  <c r="L1606" i="1"/>
  <c r="M1606" i="1" s="1"/>
  <c r="N1606" i="1" s="1"/>
  <c r="L1590" i="1"/>
  <c r="M1590" i="1" s="1"/>
  <c r="N1590" i="1" s="1"/>
  <c r="L1582" i="1"/>
  <c r="O1582" i="1" s="1"/>
  <c r="L1566" i="1"/>
  <c r="L1558" i="1"/>
  <c r="L1550" i="1"/>
  <c r="L1526" i="1"/>
  <c r="M1526" i="1" s="1"/>
  <c r="N1526" i="1" s="1"/>
  <c r="L1510" i="1"/>
  <c r="L1502" i="1"/>
  <c r="M1502" i="1" s="1"/>
  <c r="N1502" i="1" s="1"/>
  <c r="L1494" i="1"/>
  <c r="L1470" i="1"/>
  <c r="L1462" i="1"/>
  <c r="M1462" i="1" s="1"/>
  <c r="N1462" i="1" s="1"/>
  <c r="L1454" i="1"/>
  <c r="M1454" i="1" s="1"/>
  <c r="N1454" i="1" s="1"/>
  <c r="L1446" i="1"/>
  <c r="M1446" i="1" s="1"/>
  <c r="N1446" i="1" s="1"/>
  <c r="L1438" i="1"/>
  <c r="L1430" i="1"/>
  <c r="O1430" i="1" s="1"/>
  <c r="L1414" i="1"/>
  <c r="L1406" i="1"/>
  <c r="M1406" i="1" s="1"/>
  <c r="N1406" i="1" s="1"/>
  <c r="L1398" i="1"/>
  <c r="L1390" i="1"/>
  <c r="L1374" i="1"/>
  <c r="O1374" i="1" s="1"/>
  <c r="L1358" i="1"/>
  <c r="M1358" i="1" s="1"/>
  <c r="N1358" i="1" s="1"/>
  <c r="L1350" i="1"/>
  <c r="L1342" i="1"/>
  <c r="M1342" i="1" s="1"/>
  <c r="N1342" i="1" s="1"/>
  <c r="L1326" i="1"/>
  <c r="L1286" i="1"/>
  <c r="M1286" i="1" s="1"/>
  <c r="N1286" i="1" s="1"/>
  <c r="L1278" i="1"/>
  <c r="L1270" i="1"/>
  <c r="L1262" i="1"/>
  <c r="M1262" i="1" s="1"/>
  <c r="N1262" i="1" s="1"/>
  <c r="L1254" i="1"/>
  <c r="M1254" i="1" s="1"/>
  <c r="N1254" i="1" s="1"/>
  <c r="L1246" i="1"/>
  <c r="M1246" i="1" s="1"/>
  <c r="N1246" i="1" s="1"/>
  <c r="L1238" i="1"/>
  <c r="O1238" i="1" s="1"/>
  <c r="L1222" i="1"/>
  <c r="L1214" i="1"/>
  <c r="L1206" i="1"/>
  <c r="L1166" i="1"/>
  <c r="L1158" i="1"/>
  <c r="O1158" i="1" s="1"/>
  <c r="L1150" i="1"/>
  <c r="L1142" i="1"/>
  <c r="L1134" i="1"/>
  <c r="L1126" i="1"/>
  <c r="L1118" i="1"/>
  <c r="L1110" i="1"/>
  <c r="O1110" i="1" s="1"/>
  <c r="L1086" i="1"/>
  <c r="L1078" i="1"/>
  <c r="L1062" i="1"/>
  <c r="L1030" i="1"/>
  <c r="L1022" i="1"/>
  <c r="O1022" i="1" s="1"/>
  <c r="L982" i="1"/>
  <c r="L974" i="1"/>
  <c r="L966" i="1"/>
  <c r="O966" i="1" s="1"/>
  <c r="L958" i="1"/>
  <c r="L950" i="1"/>
  <c r="M950" i="1" s="1"/>
  <c r="N950" i="1" s="1"/>
  <c r="L926" i="1"/>
  <c r="L902" i="1"/>
  <c r="O902" i="1" s="1"/>
  <c r="L878" i="1"/>
  <c r="L854" i="1"/>
  <c r="L846" i="1"/>
  <c r="L838" i="1"/>
  <c r="L830" i="1"/>
  <c r="M830" i="1" s="1"/>
  <c r="N830" i="1" s="1"/>
  <c r="L822" i="1"/>
  <c r="L814" i="1"/>
  <c r="L806" i="1"/>
  <c r="O806" i="1" s="1"/>
  <c r="L782" i="1"/>
  <c r="M782" i="1" s="1"/>
  <c r="N782" i="1" s="1"/>
  <c r="L774" i="1"/>
  <c r="M774" i="1" s="1"/>
  <c r="N774" i="1" s="1"/>
  <c r="L742" i="1"/>
  <c r="M742" i="1" s="1"/>
  <c r="N742" i="1" s="1"/>
  <c r="L718" i="1"/>
  <c r="M718" i="1" s="1"/>
  <c r="N718" i="1" s="1"/>
  <c r="L694" i="1"/>
  <c r="L678" i="1"/>
  <c r="L654" i="1"/>
  <c r="L630" i="1"/>
  <c r="L606" i="1"/>
  <c r="L590" i="1"/>
  <c r="L566" i="1"/>
  <c r="O566" i="1" s="1"/>
  <c r="L518" i="1"/>
  <c r="M518" i="1" s="1"/>
  <c r="N518" i="1" s="1"/>
  <c r="L494" i="1"/>
  <c r="M494" i="1" s="1"/>
  <c r="N494" i="1" s="1"/>
  <c r="L406" i="1"/>
  <c r="M406" i="1" s="1"/>
  <c r="N406" i="1" s="1"/>
  <c r="L382" i="1"/>
  <c r="M382" i="1" s="1"/>
  <c r="N382" i="1" s="1"/>
  <c r="L358" i="1"/>
  <c r="L334" i="1"/>
  <c r="L310" i="1"/>
  <c r="L294" i="1"/>
  <c r="L246" i="1"/>
  <c r="O246" i="1" s="1"/>
  <c r="L222" i="1"/>
  <c r="M222" i="1" s="1"/>
  <c r="N222" i="1" s="1"/>
  <c r="L182" i="1"/>
  <c r="M182" i="1" s="1"/>
  <c r="N182" i="1" s="1"/>
  <c r="L158" i="1"/>
  <c r="M158" i="1" s="1"/>
  <c r="N158" i="1" s="1"/>
  <c r="L134" i="1"/>
  <c r="M134" i="1" s="1"/>
  <c r="N134" i="1" s="1"/>
  <c r="L110" i="1"/>
  <c r="M110" i="1" s="1"/>
  <c r="N110" i="1" s="1"/>
  <c r="L78" i="1"/>
  <c r="L54" i="1"/>
  <c r="L22" i="1"/>
  <c r="L659" i="1"/>
  <c r="M659" i="1" s="1"/>
  <c r="N659" i="1" s="1"/>
  <c r="L44" i="1"/>
  <c r="L1525" i="1"/>
  <c r="L1381" i="1"/>
  <c r="L1333" i="1"/>
  <c r="M1333" i="1" s="1"/>
  <c r="N1333" i="1" s="1"/>
  <c r="L997" i="1"/>
  <c r="M997" i="1" s="1"/>
  <c r="N997" i="1" s="1"/>
  <c r="L853" i="1"/>
  <c r="M853" i="1" s="1"/>
  <c r="N853" i="1" s="1"/>
  <c r="L1637" i="1"/>
  <c r="L717" i="1"/>
  <c r="L685" i="1"/>
  <c r="L621" i="1"/>
  <c r="M621" i="1" s="1"/>
  <c r="N621" i="1" s="1"/>
  <c r="L573" i="1"/>
  <c r="M573" i="1" s="1"/>
  <c r="N573" i="1" s="1"/>
  <c r="L381" i="1"/>
  <c r="M381" i="1" s="1"/>
  <c r="N381" i="1" s="1"/>
  <c r="L333" i="1"/>
  <c r="L285" i="1"/>
  <c r="L269" i="1"/>
  <c r="L157" i="1"/>
  <c r="M157" i="1" s="1"/>
  <c r="N157" i="1" s="1"/>
  <c r="L396" i="1"/>
  <c r="M396" i="1" s="1"/>
  <c r="N396" i="1" s="1"/>
  <c r="L332" i="1"/>
  <c r="L300" i="1"/>
  <c r="O300" i="1" s="1"/>
  <c r="L284" i="1"/>
  <c r="L276" i="1"/>
  <c r="M276" i="1" s="1"/>
  <c r="N276" i="1" s="1"/>
  <c r="L252" i="1"/>
  <c r="L236" i="1"/>
  <c r="L220" i="1"/>
  <c r="L204" i="1"/>
  <c r="L172" i="1"/>
  <c r="O172" i="1" s="1"/>
  <c r="L76" i="1"/>
  <c r="M76" i="1" s="1"/>
  <c r="N76" i="1" s="1"/>
  <c r="L60" i="1"/>
  <c r="M60" i="1" s="1"/>
  <c r="N60" i="1" s="1"/>
  <c r="L28" i="1"/>
  <c r="L12" i="1"/>
  <c r="L691" i="1"/>
  <c r="L683" i="1"/>
  <c r="M683" i="1" s="1"/>
  <c r="N683" i="1" s="1"/>
  <c r="L675" i="1"/>
  <c r="M675" i="1" s="1"/>
  <c r="N675" i="1" s="1"/>
  <c r="L667" i="1"/>
  <c r="L651" i="1"/>
  <c r="L643" i="1"/>
  <c r="L635" i="1"/>
  <c r="M635" i="1" s="1"/>
  <c r="N635" i="1" s="1"/>
  <c r="L619" i="1"/>
  <c r="L611" i="1"/>
  <c r="L603" i="1"/>
  <c r="M603" i="1" s="1"/>
  <c r="N603" i="1" s="1"/>
  <c r="L595" i="1"/>
  <c r="M595" i="1" s="1"/>
  <c r="N595" i="1" s="1"/>
  <c r="L587" i="1"/>
  <c r="M587" i="1" s="1"/>
  <c r="N587" i="1" s="1"/>
  <c r="L579" i="1"/>
  <c r="O579" i="1" s="1"/>
  <c r="L571" i="1"/>
  <c r="M571" i="1" s="1"/>
  <c r="N571" i="1" s="1"/>
  <c r="L555" i="1"/>
  <c r="M555" i="1" s="1"/>
  <c r="N555" i="1" s="1"/>
  <c r="L539" i="1"/>
  <c r="M539" i="1" s="1"/>
  <c r="N539" i="1" s="1"/>
  <c r="L523" i="1"/>
  <c r="L515" i="1"/>
  <c r="L507" i="1"/>
  <c r="L499" i="1"/>
  <c r="O499" i="1" s="1"/>
  <c r="L491" i="1"/>
  <c r="L483" i="1"/>
  <c r="M483" i="1" s="1"/>
  <c r="N483" i="1" s="1"/>
  <c r="L475" i="1"/>
  <c r="O475" i="1" s="1"/>
  <c r="L467" i="1"/>
  <c r="M467" i="1" s="1"/>
  <c r="N467" i="1" s="1"/>
  <c r="L459" i="1"/>
  <c r="M459" i="1" s="1"/>
  <c r="N459" i="1" s="1"/>
  <c r="L451" i="1"/>
  <c r="M451" i="1" s="1"/>
  <c r="N451" i="1" s="1"/>
  <c r="L443" i="1"/>
  <c r="O443" i="1" s="1"/>
  <c r="L435" i="1"/>
  <c r="L427" i="1"/>
  <c r="L419" i="1"/>
  <c r="L411" i="1"/>
  <c r="O411" i="1" s="1"/>
  <c r="L395" i="1"/>
  <c r="L379" i="1"/>
  <c r="L371" i="1"/>
  <c r="L363" i="1"/>
  <c r="L355" i="1"/>
  <c r="O355" i="1" s="1"/>
  <c r="L347" i="1"/>
  <c r="M347" i="1" s="1"/>
  <c r="N347" i="1" s="1"/>
  <c r="L339" i="1"/>
  <c r="M339" i="1" s="1"/>
  <c r="N339" i="1" s="1"/>
  <c r="L331" i="1"/>
  <c r="M331" i="1" s="1"/>
  <c r="N331" i="1" s="1"/>
  <c r="L315" i="1"/>
  <c r="L307" i="1"/>
  <c r="L299" i="1"/>
  <c r="M299" i="1" s="1"/>
  <c r="N299" i="1" s="1"/>
  <c r="L291" i="1"/>
  <c r="L283" i="1"/>
  <c r="L275" i="1"/>
  <c r="O275" i="1" s="1"/>
  <c r="L267" i="1"/>
  <c r="L259" i="1"/>
  <c r="M259" i="1" s="1"/>
  <c r="N259" i="1" s="1"/>
  <c r="L251" i="1"/>
  <c r="L235" i="1"/>
  <c r="L227" i="1"/>
  <c r="L219" i="1"/>
  <c r="L211" i="1"/>
  <c r="M211" i="1" s="1"/>
  <c r="N211" i="1" s="1"/>
  <c r="L203" i="1"/>
  <c r="M203" i="1" s="1"/>
  <c r="N203" i="1" s="1"/>
  <c r="L195" i="1"/>
  <c r="L187" i="1"/>
  <c r="L179" i="1"/>
  <c r="O179" i="1" s="1"/>
  <c r="L171" i="1"/>
  <c r="L155" i="1"/>
  <c r="M155" i="1" s="1"/>
  <c r="N155" i="1" s="1"/>
  <c r="L147" i="1"/>
  <c r="M147" i="1" s="1"/>
  <c r="N147" i="1" s="1"/>
  <c r="L139" i="1"/>
  <c r="O139" i="1" s="1"/>
  <c r="L123" i="1"/>
  <c r="L107" i="1"/>
  <c r="L99" i="1"/>
  <c r="M99" i="1" s="1"/>
  <c r="N99" i="1" s="1"/>
  <c r="L91" i="1"/>
  <c r="M91" i="1" s="1"/>
  <c r="N91" i="1" s="1"/>
  <c r="L75" i="1"/>
  <c r="O75" i="1" s="1"/>
  <c r="L67" i="1"/>
  <c r="L59" i="1"/>
  <c r="L51" i="1"/>
  <c r="L43" i="1"/>
  <c r="L35" i="1"/>
  <c r="L27" i="1"/>
  <c r="L19" i="1"/>
  <c r="L11" i="1"/>
  <c r="L805" i="1"/>
  <c r="L789" i="1"/>
  <c r="M789" i="1" s="1"/>
  <c r="N789" i="1" s="1"/>
  <c r="L165" i="1"/>
  <c r="M165" i="1" s="1"/>
  <c r="N165" i="1" s="1"/>
  <c r="L37" i="1"/>
  <c r="M1199" i="1"/>
  <c r="N1199" i="1" s="1"/>
  <c r="O1199" i="1"/>
  <c r="M607" i="1"/>
  <c r="N607" i="1" s="1"/>
  <c r="O607" i="1"/>
  <c r="O789" i="1"/>
  <c r="M1461" i="1"/>
  <c r="N1461" i="1" s="1"/>
  <c r="O1461" i="1"/>
  <c r="M1531" i="1"/>
  <c r="N1531" i="1" s="1"/>
  <c r="O1531" i="1"/>
  <c r="M427" i="1"/>
  <c r="N427" i="1" s="1"/>
  <c r="O427" i="1"/>
  <c r="M1778" i="1"/>
  <c r="N1778" i="1" s="1"/>
  <c r="O1778" i="1"/>
  <c r="M1762" i="1"/>
  <c r="N1762" i="1" s="1"/>
  <c r="O1762" i="1"/>
  <c r="M1730" i="1"/>
  <c r="N1730" i="1" s="1"/>
  <c r="O1730" i="1"/>
  <c r="M1714" i="1"/>
  <c r="N1714" i="1" s="1"/>
  <c r="O1714" i="1"/>
  <c r="M1698" i="1"/>
  <c r="N1698" i="1" s="1"/>
  <c r="O1698" i="1"/>
  <c r="M1674" i="1"/>
  <c r="N1674" i="1" s="1"/>
  <c r="O1674" i="1"/>
  <c r="M1658" i="1"/>
  <c r="N1658" i="1" s="1"/>
  <c r="O1658" i="1"/>
  <c r="M1634" i="1"/>
  <c r="N1634" i="1" s="1"/>
  <c r="O1634" i="1"/>
  <c r="M1626" i="1"/>
  <c r="N1626" i="1" s="1"/>
  <c r="O1626" i="1"/>
  <c r="M1586" i="1"/>
  <c r="N1586" i="1" s="1"/>
  <c r="O1586" i="1"/>
  <c r="M1570" i="1"/>
  <c r="N1570" i="1" s="1"/>
  <c r="O1570" i="1"/>
  <c r="M1538" i="1"/>
  <c r="N1538" i="1" s="1"/>
  <c r="O1538" i="1"/>
  <c r="M1514" i="1"/>
  <c r="N1514" i="1" s="1"/>
  <c r="O1514" i="1"/>
  <c r="M1506" i="1"/>
  <c r="N1506" i="1" s="1"/>
  <c r="O1506" i="1"/>
  <c r="M1498" i="1"/>
  <c r="N1498" i="1" s="1"/>
  <c r="O1498" i="1"/>
  <c r="M1114" i="1"/>
  <c r="N1114" i="1" s="1"/>
  <c r="O1114" i="1"/>
  <c r="M970" i="1"/>
  <c r="N970" i="1" s="1"/>
  <c r="O970" i="1"/>
  <c r="M82" i="1"/>
  <c r="N82" i="1" s="1"/>
  <c r="O82" i="1"/>
  <c r="O818" i="1"/>
  <c r="M1493" i="1"/>
  <c r="N1493" i="1" s="1"/>
  <c r="O1493" i="1"/>
  <c r="M1754" i="1"/>
  <c r="N1754" i="1" s="1"/>
  <c r="O1754" i="1"/>
  <c r="O842" i="1"/>
  <c r="M1481" i="1"/>
  <c r="N1481" i="1" s="1"/>
  <c r="O1481" i="1"/>
  <c r="O1746" i="1"/>
  <c r="O1580" i="1"/>
  <c r="O1034" i="1"/>
  <c r="M1048" i="1"/>
  <c r="N1048" i="1" s="1"/>
  <c r="O1048" i="1"/>
  <c r="O276" i="1"/>
  <c r="M654" i="1"/>
  <c r="N654" i="1" s="1"/>
  <c r="O654" i="1"/>
  <c r="M1784" i="1"/>
  <c r="N1784" i="1" s="1"/>
  <c r="O1784" i="1"/>
  <c r="M1368" i="1"/>
  <c r="N1368" i="1" s="1"/>
  <c r="M1168" i="1"/>
  <c r="N1168" i="1" s="1"/>
  <c r="O1168" i="1"/>
  <c r="M1120" i="1"/>
  <c r="N1120" i="1" s="1"/>
  <c r="O1120" i="1"/>
  <c r="M568" i="1"/>
  <c r="N568" i="1" s="1"/>
  <c r="O568" i="1"/>
  <c r="M1801" i="1"/>
  <c r="N1801" i="1" s="1"/>
  <c r="O1801" i="1"/>
  <c r="O1639" i="1"/>
  <c r="M1760" i="1"/>
  <c r="N1760" i="1" s="1"/>
  <c r="O1760" i="1"/>
  <c r="M633" i="1"/>
  <c r="N633" i="1" s="1"/>
  <c r="O633" i="1"/>
  <c r="O46" i="1"/>
  <c r="M1757" i="1"/>
  <c r="N1757" i="1" s="1"/>
  <c r="O1757" i="1"/>
  <c r="M1799" i="1"/>
  <c r="N1799" i="1" s="1"/>
  <c r="O1799" i="1"/>
  <c r="M1783" i="1"/>
  <c r="N1783" i="1" s="1"/>
  <c r="O1783" i="1"/>
  <c r="M1663" i="1"/>
  <c r="N1663" i="1" s="1"/>
  <c r="O1663" i="1"/>
  <c r="M1647" i="1"/>
  <c r="N1647" i="1" s="1"/>
  <c r="O1647" i="1"/>
  <c r="O1583" i="1"/>
  <c r="O1575" i="1"/>
  <c r="M1567" i="1"/>
  <c r="N1567" i="1" s="1"/>
  <c r="M1543" i="1"/>
  <c r="N1543" i="1" s="1"/>
  <c r="O1543" i="1"/>
  <c r="M1527" i="1"/>
  <c r="N1527" i="1" s="1"/>
  <c r="O1527" i="1"/>
  <c r="M1511" i="1"/>
  <c r="N1511" i="1" s="1"/>
  <c r="O1511" i="1"/>
  <c r="M1455" i="1"/>
  <c r="N1455" i="1" s="1"/>
  <c r="O1455" i="1"/>
  <c r="M1431" i="1"/>
  <c r="N1431" i="1" s="1"/>
  <c r="O1431" i="1"/>
  <c r="M1423" i="1"/>
  <c r="N1423" i="1" s="1"/>
  <c r="M1407" i="1"/>
  <c r="N1407" i="1" s="1"/>
  <c r="O1407" i="1"/>
  <c r="M1391" i="1"/>
  <c r="N1391" i="1" s="1"/>
  <c r="O1391" i="1"/>
  <c r="M1359" i="1"/>
  <c r="N1359" i="1" s="1"/>
  <c r="O1359" i="1"/>
  <c r="M1263" i="1"/>
  <c r="N1263" i="1" s="1"/>
  <c r="O1263" i="1"/>
  <c r="M1247" i="1"/>
  <c r="N1247" i="1" s="1"/>
  <c r="O1247" i="1"/>
  <c r="M1239" i="1"/>
  <c r="N1239" i="1" s="1"/>
  <c r="O1239" i="1"/>
  <c r="M1231" i="1"/>
  <c r="N1231" i="1" s="1"/>
  <c r="O1231" i="1"/>
  <c r="M1223" i="1"/>
  <c r="N1223" i="1" s="1"/>
  <c r="O1223" i="1"/>
  <c r="M1095" i="1"/>
  <c r="N1095" i="1" s="1"/>
  <c r="O1095" i="1"/>
  <c r="M1087" i="1"/>
  <c r="N1087" i="1" s="1"/>
  <c r="O1087" i="1"/>
  <c r="M1079" i="1"/>
  <c r="N1079" i="1" s="1"/>
  <c r="O1079" i="1"/>
  <c r="O1039" i="1"/>
  <c r="M967" i="1"/>
  <c r="N967" i="1" s="1"/>
  <c r="O967" i="1"/>
  <c r="M959" i="1"/>
  <c r="N959" i="1" s="1"/>
  <c r="O959" i="1"/>
  <c r="M951" i="1"/>
  <c r="N951" i="1" s="1"/>
  <c r="O951" i="1"/>
  <c r="M943" i="1"/>
  <c r="N943" i="1" s="1"/>
  <c r="O943" i="1"/>
  <c r="M927" i="1"/>
  <c r="N927" i="1" s="1"/>
  <c r="O927" i="1"/>
  <c r="O919" i="1"/>
  <c r="M903" i="1"/>
  <c r="N903" i="1" s="1"/>
  <c r="O903" i="1"/>
  <c r="M895" i="1"/>
  <c r="N895" i="1" s="1"/>
  <c r="O895" i="1"/>
  <c r="M887" i="1"/>
  <c r="N887" i="1" s="1"/>
  <c r="O887" i="1"/>
  <c r="M871" i="1"/>
  <c r="N871" i="1" s="1"/>
  <c r="O871" i="1"/>
  <c r="M863" i="1"/>
  <c r="N863" i="1" s="1"/>
  <c r="O863" i="1"/>
  <c r="M799" i="1"/>
  <c r="N799" i="1" s="1"/>
  <c r="O799" i="1"/>
  <c r="M791" i="1"/>
  <c r="N791" i="1" s="1"/>
  <c r="O791" i="1"/>
  <c r="M775" i="1"/>
  <c r="N775" i="1" s="1"/>
  <c r="O775" i="1"/>
  <c r="M767" i="1"/>
  <c r="N767" i="1" s="1"/>
  <c r="O767" i="1"/>
  <c r="O695" i="1"/>
  <c r="M599" i="1"/>
  <c r="N599" i="1" s="1"/>
  <c r="O599" i="1"/>
  <c r="M575" i="1"/>
  <c r="N575" i="1" s="1"/>
  <c r="O575" i="1"/>
  <c r="O455" i="1"/>
  <c r="O423" i="1"/>
  <c r="M351" i="1"/>
  <c r="N351" i="1" s="1"/>
  <c r="O351" i="1"/>
  <c r="M295" i="1"/>
  <c r="N295" i="1" s="1"/>
  <c r="O295" i="1"/>
  <c r="O199" i="1"/>
  <c r="M183" i="1"/>
  <c r="N183" i="1" s="1"/>
  <c r="O183" i="1"/>
  <c r="M79" i="1"/>
  <c r="N79" i="1" s="1"/>
  <c r="O79" i="1"/>
  <c r="M1791" i="1"/>
  <c r="N1791" i="1" s="1"/>
  <c r="O1791" i="1"/>
  <c r="M1734" i="1"/>
  <c r="N1734" i="1" s="1"/>
  <c r="O1734" i="1"/>
  <c r="M1479" i="1"/>
  <c r="N1479" i="1" s="1"/>
  <c r="O1479" i="1"/>
  <c r="M1420" i="1"/>
  <c r="N1420" i="1" s="1"/>
  <c r="O1420" i="1"/>
  <c r="M1302" i="1"/>
  <c r="N1302" i="1" s="1"/>
  <c r="O1302" i="1"/>
  <c r="M1167" i="1"/>
  <c r="N1167" i="1" s="1"/>
  <c r="O1167" i="1"/>
  <c r="M1047" i="1"/>
  <c r="N1047" i="1" s="1"/>
  <c r="O1047" i="1"/>
  <c r="M365" i="1"/>
  <c r="N365" i="1" s="1"/>
  <c r="O365" i="1"/>
  <c r="L181" i="1"/>
  <c r="M1751" i="1"/>
  <c r="N1751" i="1" s="1"/>
  <c r="M1206" i="1"/>
  <c r="N1206" i="1" s="1"/>
  <c r="O1206" i="1"/>
  <c r="O1001" i="1"/>
  <c r="M1790" i="1"/>
  <c r="N1790" i="1" s="1"/>
  <c r="O1790" i="1"/>
  <c r="M1682" i="1"/>
  <c r="N1682" i="1" s="1"/>
  <c r="O1682" i="1"/>
  <c r="M1631" i="1"/>
  <c r="N1631" i="1" s="1"/>
  <c r="O1631" i="1"/>
  <c r="M1522" i="1"/>
  <c r="N1522" i="1" s="1"/>
  <c r="O1522" i="1"/>
  <c r="M1478" i="1"/>
  <c r="N1478" i="1" s="1"/>
  <c r="O1478" i="1"/>
  <c r="M1418" i="1"/>
  <c r="N1418" i="1" s="1"/>
  <c r="O1418" i="1"/>
  <c r="M1299" i="1"/>
  <c r="N1299" i="1" s="1"/>
  <c r="O1299" i="1"/>
  <c r="M1100" i="1"/>
  <c r="N1100" i="1" s="1"/>
  <c r="O1100" i="1"/>
  <c r="M1046" i="1"/>
  <c r="N1046" i="1" s="1"/>
  <c r="O1046" i="1"/>
  <c r="M986" i="1"/>
  <c r="N986" i="1" s="1"/>
  <c r="O986" i="1"/>
  <c r="M918" i="1"/>
  <c r="N918" i="1" s="1"/>
  <c r="O918" i="1"/>
  <c r="M858" i="1"/>
  <c r="N858" i="1" s="1"/>
  <c r="O858" i="1"/>
  <c r="M788" i="1"/>
  <c r="N788" i="1" s="1"/>
  <c r="O788" i="1"/>
  <c r="M598" i="1"/>
  <c r="N598" i="1" s="1"/>
  <c r="O598" i="1"/>
  <c r="M547" i="1"/>
  <c r="N547" i="1" s="1"/>
  <c r="O547" i="1"/>
  <c r="M478" i="1"/>
  <c r="N478" i="1" s="1"/>
  <c r="O478" i="1"/>
  <c r="O415" i="1"/>
  <c r="M303" i="1"/>
  <c r="N303" i="1" s="1"/>
  <c r="O303" i="1"/>
  <c r="M238" i="1"/>
  <c r="N238" i="1" s="1"/>
  <c r="O238" i="1"/>
  <c r="M118" i="1"/>
  <c r="N118" i="1" s="1"/>
  <c r="O118" i="1"/>
  <c r="M55" i="1"/>
  <c r="N55" i="1" s="1"/>
  <c r="O55" i="1"/>
  <c r="M1637" i="1"/>
  <c r="N1637" i="1" s="1"/>
  <c r="O1637" i="1"/>
  <c r="M1589" i="1"/>
  <c r="N1589" i="1" s="1"/>
  <c r="M1525" i="1"/>
  <c r="N1525" i="1" s="1"/>
  <c r="O1525" i="1"/>
  <c r="M1397" i="1"/>
  <c r="N1397" i="1" s="1"/>
  <c r="O1397" i="1"/>
  <c r="M1381" i="1"/>
  <c r="N1381" i="1" s="1"/>
  <c r="O1381" i="1"/>
  <c r="O1093" i="1"/>
  <c r="M805" i="1"/>
  <c r="N805" i="1" s="1"/>
  <c r="O805" i="1"/>
  <c r="M37" i="1"/>
  <c r="N37" i="1" s="1"/>
  <c r="O37" i="1"/>
  <c r="M1735" i="1"/>
  <c r="N1735" i="1" s="1"/>
  <c r="O1735" i="1"/>
  <c r="M1447" i="1"/>
  <c r="N1447" i="1" s="1"/>
  <c r="O1447" i="1"/>
  <c r="O1342" i="1"/>
  <c r="M982" i="1"/>
  <c r="N982" i="1" s="1"/>
  <c r="O982" i="1"/>
  <c r="M1228" i="1"/>
  <c r="N1228" i="1" s="1"/>
  <c r="O1228" i="1"/>
  <c r="M1101" i="1"/>
  <c r="N1101" i="1" s="1"/>
  <c r="O1101" i="1"/>
  <c r="M243" i="1"/>
  <c r="N243" i="1" s="1"/>
  <c r="O243" i="1"/>
  <c r="M24" i="1"/>
  <c r="N24" i="1" s="1"/>
  <c r="M1709" i="1"/>
  <c r="N1709" i="1" s="1"/>
  <c r="O1709" i="1"/>
  <c r="L1509" i="1"/>
  <c r="L981" i="1"/>
  <c r="M877" i="1"/>
  <c r="N877" i="1" s="1"/>
  <c r="O877" i="1"/>
  <c r="L53" i="1"/>
  <c r="M514" i="1"/>
  <c r="N514" i="1" s="1"/>
  <c r="O514" i="1"/>
  <c r="M1062" i="1"/>
  <c r="N1062" i="1" s="1"/>
  <c r="O1062" i="1"/>
  <c r="M1753" i="1"/>
  <c r="N1753" i="1" s="1"/>
  <c r="O1753" i="1"/>
  <c r="M1721" i="1"/>
  <c r="N1721" i="1" s="1"/>
  <c r="O1721" i="1"/>
  <c r="M1641" i="1"/>
  <c r="N1641" i="1" s="1"/>
  <c r="O1641" i="1"/>
  <c r="M1609" i="1"/>
  <c r="N1609" i="1" s="1"/>
  <c r="O1609" i="1"/>
  <c r="M1577" i="1"/>
  <c r="N1577" i="1" s="1"/>
  <c r="O1577" i="1"/>
  <c r="M1545" i="1"/>
  <c r="N1545" i="1" s="1"/>
  <c r="O1545" i="1"/>
  <c r="M1401" i="1"/>
  <c r="N1401" i="1" s="1"/>
  <c r="O1401" i="1"/>
  <c r="M1273" i="1"/>
  <c r="N1273" i="1" s="1"/>
  <c r="O1273" i="1"/>
  <c r="M1193" i="1"/>
  <c r="N1193" i="1" s="1"/>
  <c r="O1193" i="1"/>
  <c r="M1129" i="1"/>
  <c r="N1129" i="1" s="1"/>
  <c r="O1129" i="1"/>
  <c r="M1025" i="1"/>
  <c r="N1025" i="1" s="1"/>
  <c r="O1025" i="1"/>
  <c r="O993" i="1"/>
  <c r="M985" i="1"/>
  <c r="N985" i="1" s="1"/>
  <c r="O985" i="1"/>
  <c r="M969" i="1"/>
  <c r="N969" i="1" s="1"/>
  <c r="O969" i="1"/>
  <c r="M953" i="1"/>
  <c r="N953" i="1" s="1"/>
  <c r="O953" i="1"/>
  <c r="M929" i="1"/>
  <c r="N929" i="1" s="1"/>
  <c r="O929" i="1"/>
  <c r="M921" i="1"/>
  <c r="N921" i="1" s="1"/>
  <c r="O921" i="1"/>
  <c r="M905" i="1"/>
  <c r="N905" i="1" s="1"/>
  <c r="O905" i="1"/>
  <c r="M889" i="1"/>
  <c r="N889" i="1" s="1"/>
  <c r="O889" i="1"/>
  <c r="M873" i="1"/>
  <c r="N873" i="1" s="1"/>
  <c r="O873" i="1"/>
  <c r="M857" i="1"/>
  <c r="N857" i="1" s="1"/>
  <c r="O857" i="1"/>
  <c r="M825" i="1"/>
  <c r="N825" i="1" s="1"/>
  <c r="O825" i="1"/>
  <c r="M809" i="1"/>
  <c r="N809" i="1" s="1"/>
  <c r="O809" i="1"/>
  <c r="M793" i="1"/>
  <c r="N793" i="1" s="1"/>
  <c r="O793" i="1"/>
  <c r="M777" i="1"/>
  <c r="N777" i="1" s="1"/>
  <c r="O777" i="1"/>
  <c r="M729" i="1"/>
  <c r="N729" i="1" s="1"/>
  <c r="O729" i="1"/>
  <c r="M713" i="1"/>
  <c r="N713" i="1" s="1"/>
  <c r="O713" i="1"/>
  <c r="M697" i="1"/>
  <c r="N697" i="1" s="1"/>
  <c r="O697" i="1"/>
  <c r="M689" i="1"/>
  <c r="N689" i="1" s="1"/>
  <c r="O689" i="1"/>
  <c r="M681" i="1"/>
  <c r="N681" i="1" s="1"/>
  <c r="O681" i="1"/>
  <c r="M665" i="1"/>
  <c r="N665" i="1" s="1"/>
  <c r="O665" i="1"/>
  <c r="M657" i="1"/>
  <c r="N657" i="1" s="1"/>
  <c r="O657" i="1"/>
  <c r="M649" i="1"/>
  <c r="N649" i="1" s="1"/>
  <c r="O649" i="1"/>
  <c r="O617" i="1"/>
  <c r="M601" i="1"/>
  <c r="N601" i="1" s="1"/>
  <c r="O601" i="1"/>
  <c r="M569" i="1"/>
  <c r="N569" i="1" s="1"/>
  <c r="O569" i="1"/>
  <c r="M553" i="1"/>
  <c r="N553" i="1" s="1"/>
  <c r="O553" i="1"/>
  <c r="M505" i="1"/>
  <c r="N505" i="1" s="1"/>
  <c r="O505" i="1"/>
  <c r="M497" i="1"/>
  <c r="N497" i="1" s="1"/>
  <c r="O497" i="1"/>
  <c r="O441" i="1"/>
  <c r="M425" i="1"/>
  <c r="N425" i="1" s="1"/>
  <c r="O425" i="1"/>
  <c r="M409" i="1"/>
  <c r="N409" i="1" s="1"/>
  <c r="O409" i="1"/>
  <c r="M361" i="1"/>
  <c r="N361" i="1" s="1"/>
  <c r="O361" i="1"/>
  <c r="M353" i="1"/>
  <c r="N353" i="1" s="1"/>
  <c r="O353" i="1"/>
  <c r="O345" i="1"/>
  <c r="O297" i="1"/>
  <c r="M281" i="1"/>
  <c r="N281" i="1" s="1"/>
  <c r="O281" i="1"/>
  <c r="M249" i="1"/>
  <c r="N249" i="1" s="1"/>
  <c r="M233" i="1"/>
  <c r="N233" i="1" s="1"/>
  <c r="O233" i="1"/>
  <c r="M225" i="1"/>
  <c r="N225" i="1" s="1"/>
  <c r="O225" i="1"/>
  <c r="M217" i="1"/>
  <c r="N217" i="1" s="1"/>
  <c r="O217" i="1"/>
  <c r="O185" i="1"/>
  <c r="O153" i="1"/>
  <c r="M137" i="1"/>
  <c r="N137" i="1" s="1"/>
  <c r="O137" i="1"/>
  <c r="M105" i="1"/>
  <c r="N105" i="1" s="1"/>
  <c r="M73" i="1"/>
  <c r="N73" i="1" s="1"/>
  <c r="O73" i="1"/>
  <c r="M57" i="1"/>
  <c r="N57" i="1" s="1"/>
  <c r="O57" i="1"/>
  <c r="M1806" i="1"/>
  <c r="N1806" i="1" s="1"/>
  <c r="O1806" i="1"/>
  <c r="M1742" i="1"/>
  <c r="N1742" i="1" s="1"/>
  <c r="O1742" i="1"/>
  <c r="M1593" i="1"/>
  <c r="N1593" i="1" s="1"/>
  <c r="O1593" i="1"/>
  <c r="M1439" i="1"/>
  <c r="N1439" i="1" s="1"/>
  <c r="O1439" i="1"/>
  <c r="M1382" i="1"/>
  <c r="N1382" i="1" s="1"/>
  <c r="O1382" i="1"/>
  <c r="M1318" i="1"/>
  <c r="N1318" i="1" s="1"/>
  <c r="O1318" i="1"/>
  <c r="M1182" i="1"/>
  <c r="N1182" i="1" s="1"/>
  <c r="O1182" i="1"/>
  <c r="M1119" i="1"/>
  <c r="N1119" i="1" s="1"/>
  <c r="O1119" i="1"/>
  <c r="M1068" i="1"/>
  <c r="N1068" i="1" s="1"/>
  <c r="O1068" i="1"/>
  <c r="M876" i="1"/>
  <c r="N876" i="1" s="1"/>
  <c r="O876" i="1"/>
  <c r="M807" i="1"/>
  <c r="N807" i="1" s="1"/>
  <c r="O807" i="1"/>
  <c r="M743" i="1"/>
  <c r="N743" i="1" s="1"/>
  <c r="O743" i="1"/>
  <c r="M614" i="1"/>
  <c r="N614" i="1" s="1"/>
  <c r="O614" i="1"/>
  <c r="M563" i="1"/>
  <c r="N563" i="1" s="1"/>
  <c r="O563" i="1"/>
  <c r="L437" i="1"/>
  <c r="M378" i="1"/>
  <c r="N378" i="1" s="1"/>
  <c r="O378" i="1"/>
  <c r="M262" i="1"/>
  <c r="N262" i="1" s="1"/>
  <c r="O262" i="1"/>
  <c r="M196" i="1"/>
  <c r="N196" i="1" s="1"/>
  <c r="O196" i="1"/>
  <c r="M132" i="1"/>
  <c r="N132" i="1" s="1"/>
  <c r="O132" i="1"/>
  <c r="M83" i="1"/>
  <c r="N83" i="1" s="1"/>
  <c r="O83" i="1"/>
  <c r="L1610" i="1"/>
  <c r="M794" i="1"/>
  <c r="N794" i="1" s="1"/>
  <c r="O794" i="1"/>
  <c r="M66" i="1"/>
  <c r="N66" i="1" s="1"/>
  <c r="O66" i="1"/>
  <c r="O1443" i="1"/>
  <c r="O1353" i="1"/>
  <c r="O521" i="1"/>
  <c r="O348" i="1"/>
  <c r="M1673" i="1"/>
  <c r="N1673" i="1" s="1"/>
  <c r="O1673" i="1"/>
  <c r="M1561" i="1"/>
  <c r="N1561" i="1" s="1"/>
  <c r="O1561" i="1"/>
  <c r="M1497" i="1"/>
  <c r="N1497" i="1" s="1"/>
  <c r="O1497" i="1"/>
  <c r="M1385" i="1"/>
  <c r="N1385" i="1" s="1"/>
  <c r="O1385" i="1"/>
  <c r="M1337" i="1"/>
  <c r="N1337" i="1" s="1"/>
  <c r="O1337" i="1"/>
  <c r="M1305" i="1"/>
  <c r="N1305" i="1" s="1"/>
  <c r="O1305" i="1"/>
  <c r="M1289" i="1"/>
  <c r="N1289" i="1" s="1"/>
  <c r="O1289" i="1"/>
  <c r="M1257" i="1"/>
  <c r="N1257" i="1" s="1"/>
  <c r="O1257" i="1"/>
  <c r="M1241" i="1"/>
  <c r="N1241" i="1" s="1"/>
  <c r="O1241" i="1"/>
  <c r="M1209" i="1"/>
  <c r="N1209" i="1" s="1"/>
  <c r="O1209" i="1"/>
  <c r="M1161" i="1"/>
  <c r="N1161" i="1" s="1"/>
  <c r="O1161" i="1"/>
  <c r="M1113" i="1"/>
  <c r="N1113" i="1" s="1"/>
  <c r="O1113" i="1"/>
  <c r="M1097" i="1"/>
  <c r="N1097" i="1" s="1"/>
  <c r="O1097" i="1"/>
  <c r="M1081" i="1"/>
  <c r="N1081" i="1" s="1"/>
  <c r="O1081" i="1"/>
  <c r="M1065" i="1"/>
  <c r="N1065" i="1" s="1"/>
  <c r="O1065" i="1"/>
  <c r="M1049" i="1"/>
  <c r="N1049" i="1" s="1"/>
  <c r="O1049" i="1"/>
  <c r="M1017" i="1"/>
  <c r="N1017" i="1" s="1"/>
  <c r="O1017" i="1"/>
  <c r="O1635" i="1"/>
  <c r="O937" i="1"/>
  <c r="O265" i="1"/>
  <c r="M1670" i="1"/>
  <c r="N1670" i="1" s="1"/>
  <c r="O1670" i="1"/>
  <c r="M1646" i="1"/>
  <c r="N1646" i="1" s="1"/>
  <c r="O1646" i="1"/>
  <c r="M1630" i="1"/>
  <c r="N1630" i="1" s="1"/>
  <c r="O1630" i="1"/>
  <c r="M1582" i="1"/>
  <c r="N1582" i="1" s="1"/>
  <c r="M1558" i="1"/>
  <c r="N1558" i="1" s="1"/>
  <c r="O1558" i="1"/>
  <c r="M1550" i="1"/>
  <c r="N1550" i="1" s="1"/>
  <c r="O1550" i="1"/>
  <c r="M1510" i="1"/>
  <c r="N1510" i="1" s="1"/>
  <c r="O1510" i="1"/>
  <c r="M1470" i="1"/>
  <c r="N1470" i="1" s="1"/>
  <c r="O1470" i="1"/>
  <c r="M1438" i="1"/>
  <c r="N1438" i="1" s="1"/>
  <c r="O1438" i="1"/>
  <c r="M1390" i="1"/>
  <c r="N1390" i="1" s="1"/>
  <c r="O1390" i="1"/>
  <c r="M1374" i="1"/>
  <c r="N1374" i="1" s="1"/>
  <c r="M1278" i="1"/>
  <c r="N1278" i="1" s="1"/>
  <c r="O1278" i="1"/>
  <c r="M1270" i="1"/>
  <c r="N1270" i="1" s="1"/>
  <c r="O1270" i="1"/>
  <c r="O1254" i="1"/>
  <c r="O1246" i="1"/>
  <c r="M1238" i="1"/>
  <c r="N1238" i="1" s="1"/>
  <c r="M1222" i="1"/>
  <c r="N1222" i="1" s="1"/>
  <c r="O1222" i="1"/>
  <c r="M1214" i="1"/>
  <c r="N1214" i="1" s="1"/>
  <c r="O1214" i="1"/>
  <c r="M1166" i="1"/>
  <c r="N1166" i="1" s="1"/>
  <c r="O1166" i="1"/>
  <c r="M1150" i="1"/>
  <c r="N1150" i="1" s="1"/>
  <c r="O1150" i="1"/>
  <c r="M1134" i="1"/>
  <c r="N1134" i="1" s="1"/>
  <c r="O1134" i="1"/>
  <c r="M1126" i="1"/>
  <c r="N1126" i="1" s="1"/>
  <c r="O1126" i="1"/>
  <c r="M1118" i="1"/>
  <c r="N1118" i="1" s="1"/>
  <c r="O1118" i="1"/>
  <c r="M1110" i="1"/>
  <c r="N1110" i="1" s="1"/>
  <c r="M1078" i="1"/>
  <c r="N1078" i="1" s="1"/>
  <c r="O1078" i="1"/>
  <c r="M1030" i="1"/>
  <c r="N1030" i="1" s="1"/>
  <c r="O1030" i="1"/>
  <c r="M1022" i="1"/>
  <c r="N1022" i="1" s="1"/>
  <c r="M974" i="1"/>
  <c r="N974" i="1" s="1"/>
  <c r="O974" i="1"/>
  <c r="M958" i="1"/>
  <c r="N958" i="1" s="1"/>
  <c r="O958" i="1"/>
  <c r="O950" i="1"/>
  <c r="M926" i="1"/>
  <c r="N926" i="1" s="1"/>
  <c r="O926" i="1"/>
  <c r="M902" i="1"/>
  <c r="N902" i="1" s="1"/>
  <c r="M878" i="1"/>
  <c r="N878" i="1" s="1"/>
  <c r="O878" i="1"/>
  <c r="M854" i="1"/>
  <c r="N854" i="1" s="1"/>
  <c r="O854" i="1"/>
  <c r="M846" i="1"/>
  <c r="N846" i="1" s="1"/>
  <c r="O846" i="1"/>
  <c r="M838" i="1"/>
  <c r="N838" i="1" s="1"/>
  <c r="O838" i="1"/>
  <c r="M822" i="1"/>
  <c r="N822" i="1" s="1"/>
  <c r="O822" i="1"/>
  <c r="M814" i="1"/>
  <c r="N814" i="1" s="1"/>
  <c r="O814" i="1"/>
  <c r="M806" i="1"/>
  <c r="N806" i="1" s="1"/>
  <c r="M678" i="1"/>
  <c r="N678" i="1" s="1"/>
  <c r="O678" i="1"/>
  <c r="M630" i="1"/>
  <c r="N630" i="1" s="1"/>
  <c r="O630" i="1"/>
  <c r="M606" i="1"/>
  <c r="N606" i="1" s="1"/>
  <c r="O606" i="1"/>
  <c r="M590" i="1"/>
  <c r="N590" i="1" s="1"/>
  <c r="O590" i="1"/>
  <c r="M566" i="1"/>
  <c r="N566" i="1" s="1"/>
  <c r="M358" i="1"/>
  <c r="N358" i="1" s="1"/>
  <c r="O358" i="1"/>
  <c r="M334" i="1"/>
  <c r="N334" i="1" s="1"/>
  <c r="O334" i="1"/>
  <c r="M310" i="1"/>
  <c r="N310" i="1" s="1"/>
  <c r="O310" i="1"/>
  <c r="M246" i="1"/>
  <c r="N246" i="1" s="1"/>
  <c r="M78" i="1"/>
  <c r="N78" i="1" s="1"/>
  <c r="O78" i="1"/>
  <c r="M54" i="1"/>
  <c r="N54" i="1" s="1"/>
  <c r="O54" i="1"/>
  <c r="M22" i="1"/>
  <c r="N22" i="1" s="1"/>
  <c r="O22" i="1"/>
  <c r="M1789" i="1"/>
  <c r="N1789" i="1" s="1"/>
  <c r="O1789" i="1"/>
  <c r="M1625" i="1"/>
  <c r="N1625" i="1" s="1"/>
  <c r="O1625" i="1"/>
  <c r="M1574" i="1"/>
  <c r="N1574" i="1" s="1"/>
  <c r="O1574" i="1"/>
  <c r="M1519" i="1"/>
  <c r="N1519" i="1" s="1"/>
  <c r="O1519" i="1"/>
  <c r="M1471" i="1"/>
  <c r="N1471" i="1" s="1"/>
  <c r="O1471" i="1"/>
  <c r="M1417" i="1"/>
  <c r="N1417" i="1" s="1"/>
  <c r="O1417" i="1"/>
  <c r="M1295" i="1"/>
  <c r="N1295" i="1" s="1"/>
  <c r="O1295" i="1"/>
  <c r="M1162" i="1"/>
  <c r="N1162" i="1" s="1"/>
  <c r="O1162" i="1"/>
  <c r="M1094" i="1"/>
  <c r="N1094" i="1" s="1"/>
  <c r="O1094" i="1"/>
  <c r="M1038" i="1"/>
  <c r="N1038" i="1" s="1"/>
  <c r="O1038" i="1"/>
  <c r="M915" i="1"/>
  <c r="N915" i="1" s="1"/>
  <c r="O915" i="1"/>
  <c r="M852" i="1"/>
  <c r="N852" i="1" s="1"/>
  <c r="O852" i="1"/>
  <c r="M783" i="1"/>
  <c r="N783" i="1" s="1"/>
  <c r="O783" i="1"/>
  <c r="M711" i="1"/>
  <c r="N711" i="1" s="1"/>
  <c r="O711" i="1"/>
  <c r="M596" i="1"/>
  <c r="N596" i="1" s="1"/>
  <c r="O596" i="1"/>
  <c r="M542" i="1"/>
  <c r="N542" i="1" s="1"/>
  <c r="M362" i="1"/>
  <c r="N362" i="1" s="1"/>
  <c r="O362" i="1"/>
  <c r="M230" i="1"/>
  <c r="N230" i="1" s="1"/>
  <c r="O230" i="1"/>
  <c r="M174" i="1"/>
  <c r="N174" i="1" s="1"/>
  <c r="O174" i="1"/>
  <c r="M116" i="1"/>
  <c r="N116" i="1" s="1"/>
  <c r="O116" i="1"/>
  <c r="M948" i="1"/>
  <c r="N948" i="1" s="1"/>
  <c r="O948" i="1"/>
  <c r="M868" i="1"/>
  <c r="N868" i="1" s="1"/>
  <c r="O868" i="1"/>
  <c r="M1016" i="1"/>
  <c r="N1016" i="1" s="1"/>
  <c r="O1016" i="1"/>
  <c r="M531" i="1"/>
  <c r="N531" i="1" s="1"/>
  <c r="O531" i="1"/>
  <c r="O1795" i="1"/>
  <c r="O1737" i="1"/>
  <c r="O1321" i="1"/>
  <c r="M1676" i="1"/>
  <c r="N1676" i="1" s="1"/>
  <c r="O1676" i="1"/>
  <c r="M1623" i="1"/>
  <c r="N1623" i="1" s="1"/>
  <c r="O1623" i="1"/>
  <c r="M1363" i="1"/>
  <c r="N1363" i="1" s="1"/>
  <c r="O1363" i="1"/>
  <c r="L1220" i="1"/>
  <c r="M1159" i="1"/>
  <c r="N1159" i="1" s="1"/>
  <c r="O1159" i="1"/>
  <c r="O1031" i="1"/>
  <c r="M1031" i="1"/>
  <c r="N1031" i="1" s="1"/>
  <c r="M979" i="1"/>
  <c r="N979" i="1" s="1"/>
  <c r="O979" i="1"/>
  <c r="M911" i="1"/>
  <c r="N911" i="1" s="1"/>
  <c r="O911" i="1"/>
  <c r="M710" i="1"/>
  <c r="N710" i="1" s="1"/>
  <c r="O710" i="1"/>
  <c r="M588" i="1"/>
  <c r="N588" i="1" s="1"/>
  <c r="O588" i="1"/>
  <c r="M540" i="1"/>
  <c r="N540" i="1" s="1"/>
  <c r="O540" i="1"/>
  <c r="O1704" i="1"/>
  <c r="O1731" i="1"/>
  <c r="O1671" i="1"/>
  <c r="O1615" i="1"/>
  <c r="O899" i="1"/>
  <c r="O745" i="1"/>
  <c r="O483" i="1"/>
  <c r="O313" i="1"/>
  <c r="M1686" i="1"/>
  <c r="N1686" i="1" s="1"/>
  <c r="O1686" i="1"/>
  <c r="M1453" i="1"/>
  <c r="N1453" i="1" s="1"/>
  <c r="O1453" i="1"/>
  <c r="M1341" i="1"/>
  <c r="N1341" i="1" s="1"/>
  <c r="O1341" i="1"/>
  <c r="L1173" i="1"/>
  <c r="M1005" i="1"/>
  <c r="N1005" i="1" s="1"/>
  <c r="L965" i="1"/>
  <c r="L949" i="1"/>
  <c r="L933" i="1"/>
  <c r="L821" i="1"/>
  <c r="M717" i="1"/>
  <c r="N717" i="1" s="1"/>
  <c r="O717" i="1"/>
  <c r="M685" i="1"/>
  <c r="N685" i="1" s="1"/>
  <c r="O685" i="1"/>
  <c r="M333" i="1"/>
  <c r="N333" i="1" s="1"/>
  <c r="O333" i="1"/>
  <c r="L277" i="1"/>
  <c r="L101" i="1"/>
  <c r="M1724" i="1"/>
  <c r="N1724" i="1" s="1"/>
  <c r="O1724" i="1"/>
  <c r="M1622" i="1"/>
  <c r="N1622" i="1" s="1"/>
  <c r="O1622" i="1"/>
  <c r="M1564" i="1"/>
  <c r="N1564" i="1" s="1"/>
  <c r="O1564" i="1"/>
  <c r="M1467" i="1"/>
  <c r="N1467" i="1" s="1"/>
  <c r="O1467" i="1"/>
  <c r="M1158" i="1"/>
  <c r="N1158" i="1" s="1"/>
  <c r="M639" i="1"/>
  <c r="N639" i="1" s="1"/>
  <c r="M535" i="1"/>
  <c r="N535" i="1" s="1"/>
  <c r="O535" i="1"/>
  <c r="M463" i="1"/>
  <c r="N463" i="1" s="1"/>
  <c r="O463" i="1"/>
  <c r="M294" i="1"/>
  <c r="N294" i="1" s="1"/>
  <c r="O294" i="1"/>
  <c r="M223" i="1"/>
  <c r="N223" i="1" s="1"/>
  <c r="O223" i="1"/>
  <c r="M1691" i="1"/>
  <c r="N1691" i="1" s="1"/>
  <c r="O1691" i="1"/>
  <c r="O41" i="1"/>
  <c r="O1404" i="1"/>
  <c r="O1226" i="1"/>
  <c r="O1067" i="1"/>
  <c r="O988" i="1"/>
  <c r="O652" i="1"/>
  <c r="O573" i="1"/>
  <c r="M285" i="1"/>
  <c r="N285" i="1" s="1"/>
  <c r="O285" i="1"/>
  <c r="M1774" i="1"/>
  <c r="N1774" i="1" s="1"/>
  <c r="O1774" i="1"/>
  <c r="L1722" i="1"/>
  <c r="M1513" i="1"/>
  <c r="N1513" i="1" s="1"/>
  <c r="O1513" i="1"/>
  <c r="L1466" i="1"/>
  <c r="M1409" i="1"/>
  <c r="N1409" i="1" s="1"/>
  <c r="O1409" i="1"/>
  <c r="M1279" i="1"/>
  <c r="N1279" i="1" s="1"/>
  <c r="O1279" i="1"/>
  <c r="M1207" i="1"/>
  <c r="N1207" i="1" s="1"/>
  <c r="O1207" i="1"/>
  <c r="M1151" i="1"/>
  <c r="N1151" i="1" s="1"/>
  <c r="O1151" i="1"/>
  <c r="M1091" i="1"/>
  <c r="N1091" i="1" s="1"/>
  <c r="O1091" i="1"/>
  <c r="M1027" i="1"/>
  <c r="N1027" i="1" s="1"/>
  <c r="O1027" i="1"/>
  <c r="M966" i="1"/>
  <c r="N966" i="1" s="1"/>
  <c r="O1403" i="1"/>
  <c r="O1225" i="1"/>
  <c r="O1149" i="1"/>
  <c r="O987" i="1"/>
  <c r="O897" i="1"/>
  <c r="O571" i="1"/>
  <c r="O299" i="1"/>
  <c r="O121" i="1"/>
  <c r="M1726" i="1"/>
  <c r="N1726" i="1" s="1"/>
  <c r="O1726" i="1"/>
  <c r="O1590" i="1"/>
  <c r="M1430" i="1"/>
  <c r="N1430" i="1" s="1"/>
  <c r="L1733" i="1"/>
  <c r="M1629" i="1"/>
  <c r="N1629" i="1" s="1"/>
  <c r="O1629" i="1"/>
  <c r="M1613" i="1"/>
  <c r="N1613" i="1" s="1"/>
  <c r="O1613" i="1"/>
  <c r="M1357" i="1"/>
  <c r="N1357" i="1" s="1"/>
  <c r="O1357" i="1"/>
  <c r="M1788" i="1"/>
  <c r="N1788" i="1" s="1"/>
  <c r="O1788" i="1"/>
  <c r="M1772" i="1"/>
  <c r="N1772" i="1" s="1"/>
  <c r="O1772" i="1"/>
  <c r="L1748" i="1"/>
  <c r="M1692" i="1"/>
  <c r="N1692" i="1" s="1"/>
  <c r="O1692" i="1"/>
  <c r="M1660" i="1"/>
  <c r="N1660" i="1" s="1"/>
  <c r="O1660" i="1"/>
  <c r="M1628" i="1"/>
  <c r="N1628" i="1" s="1"/>
  <c r="O1628" i="1"/>
  <c r="M1612" i="1"/>
  <c r="N1612" i="1" s="1"/>
  <c r="O1612" i="1"/>
  <c r="M1596" i="1"/>
  <c r="N1596" i="1" s="1"/>
  <c r="O1596" i="1"/>
  <c r="L1556" i="1"/>
  <c r="M1516" i="1"/>
  <c r="N1516" i="1" s="1"/>
  <c r="O1516" i="1"/>
  <c r="L1492" i="1"/>
  <c r="L1476" i="1"/>
  <c r="L1460" i="1"/>
  <c r="L1444" i="1"/>
  <c r="M1436" i="1"/>
  <c r="N1436" i="1" s="1"/>
  <c r="O1436" i="1"/>
  <c r="L1428" i="1"/>
  <c r="L1412" i="1"/>
  <c r="L1396" i="1"/>
  <c r="L1380" i="1"/>
  <c r="L1364" i="1"/>
  <c r="L1332" i="1"/>
  <c r="M1324" i="1"/>
  <c r="N1324" i="1" s="1"/>
  <c r="O1324" i="1"/>
  <c r="L1316" i="1"/>
  <c r="L1300" i="1"/>
  <c r="M1292" i="1"/>
  <c r="N1292" i="1" s="1"/>
  <c r="O1292" i="1"/>
  <c r="L1284" i="1"/>
  <c r="L1268" i="1"/>
  <c r="L1236" i="1"/>
  <c r="M1212" i="1"/>
  <c r="N1212" i="1" s="1"/>
  <c r="O1212" i="1"/>
  <c r="M1196" i="1"/>
  <c r="N1196" i="1" s="1"/>
  <c r="O1196" i="1"/>
  <c r="M1180" i="1"/>
  <c r="N1180" i="1" s="1"/>
  <c r="O1180" i="1"/>
  <c r="L1172" i="1"/>
  <c r="L1156" i="1"/>
  <c r="M1148" i="1"/>
  <c r="N1148" i="1" s="1"/>
  <c r="O1148" i="1"/>
  <c r="L1124" i="1"/>
  <c r="L1108" i="1"/>
  <c r="L1076" i="1"/>
  <c r="L1044" i="1"/>
  <c r="L1028" i="1"/>
  <c r="M1020" i="1"/>
  <c r="N1020" i="1" s="1"/>
  <c r="O1020" i="1"/>
  <c r="L1012" i="1"/>
  <c r="L996" i="1"/>
  <c r="L980" i="1"/>
  <c r="L916" i="1"/>
  <c r="L820" i="1"/>
  <c r="L804" i="1"/>
  <c r="M796" i="1"/>
  <c r="N796" i="1" s="1"/>
  <c r="O796" i="1"/>
  <c r="M780" i="1"/>
  <c r="N780" i="1" s="1"/>
  <c r="O780" i="1"/>
  <c r="L772" i="1"/>
  <c r="L756" i="1"/>
  <c r="M732" i="1"/>
  <c r="N732" i="1" s="1"/>
  <c r="O732" i="1"/>
  <c r="L724" i="1"/>
  <c r="M716" i="1"/>
  <c r="N716" i="1" s="1"/>
  <c r="L708" i="1"/>
  <c r="M700" i="1"/>
  <c r="N700" i="1" s="1"/>
  <c r="O700" i="1"/>
  <c r="L660" i="1"/>
  <c r="L644" i="1"/>
  <c r="M620" i="1"/>
  <c r="N620" i="1" s="1"/>
  <c r="O620" i="1"/>
  <c r="L580" i="1"/>
  <c r="M556" i="1"/>
  <c r="N556" i="1" s="1"/>
  <c r="O556" i="1"/>
  <c r="L548" i="1"/>
  <c r="L532" i="1"/>
  <c r="M524" i="1"/>
  <c r="N524" i="1" s="1"/>
  <c r="O524" i="1"/>
  <c r="L516" i="1"/>
  <c r="L500" i="1"/>
  <c r="M492" i="1"/>
  <c r="N492" i="1" s="1"/>
  <c r="O492" i="1"/>
  <c r="L484" i="1"/>
  <c r="M460" i="1"/>
  <c r="N460" i="1" s="1"/>
  <c r="O460" i="1"/>
  <c r="L452" i="1"/>
  <c r="L420" i="1"/>
  <c r="L404" i="1"/>
  <c r="O396" i="1"/>
  <c r="L356" i="1"/>
  <c r="M332" i="1"/>
  <c r="N332" i="1" s="1"/>
  <c r="O332" i="1"/>
  <c r="L324" i="1"/>
  <c r="L308" i="1"/>
  <c r="M284" i="1"/>
  <c r="N284" i="1" s="1"/>
  <c r="O284" i="1"/>
  <c r="L260" i="1"/>
  <c r="M252" i="1"/>
  <c r="N252" i="1" s="1"/>
  <c r="O252" i="1"/>
  <c r="L244" i="1"/>
  <c r="L228" i="1"/>
  <c r="M220" i="1"/>
  <c r="N220" i="1" s="1"/>
  <c r="O220" i="1"/>
  <c r="M204" i="1"/>
  <c r="N204" i="1" s="1"/>
  <c r="O204" i="1"/>
  <c r="M172" i="1"/>
  <c r="N172" i="1" s="1"/>
  <c r="L148" i="1"/>
  <c r="L100" i="1"/>
  <c r="L84" i="1"/>
  <c r="L52" i="1"/>
  <c r="L36" i="1"/>
  <c r="M28" i="1"/>
  <c r="N28" i="1" s="1"/>
  <c r="O28" i="1"/>
  <c r="L20" i="1"/>
  <c r="M1718" i="1"/>
  <c r="N1718" i="1" s="1"/>
  <c r="O1718" i="1"/>
  <c r="L1666" i="1"/>
  <c r="L1557" i="1"/>
  <c r="L1348" i="1"/>
  <c r="M1276" i="1"/>
  <c r="N1276" i="1" s="1"/>
  <c r="O1276" i="1"/>
  <c r="M1142" i="1"/>
  <c r="N1142" i="1" s="1"/>
  <c r="O1142" i="1"/>
  <c r="M1084" i="1"/>
  <c r="N1084" i="1" s="1"/>
  <c r="O1084" i="1"/>
  <c r="M1023" i="1"/>
  <c r="N1023" i="1" s="1"/>
  <c r="O1023" i="1"/>
  <c r="L964" i="1"/>
  <c r="L901" i="1"/>
  <c r="M828" i="1"/>
  <c r="N828" i="1" s="1"/>
  <c r="O828" i="1"/>
  <c r="M764" i="1"/>
  <c r="N764" i="1" s="1"/>
  <c r="O764" i="1"/>
  <c r="M694" i="1"/>
  <c r="N694" i="1" s="1"/>
  <c r="O694" i="1"/>
  <c r="M636" i="1"/>
  <c r="N636" i="1" s="1"/>
  <c r="O636" i="1"/>
  <c r="M1655" i="1"/>
  <c r="N1655" i="1" s="1"/>
  <c r="O1655" i="1"/>
  <c r="O39" i="1"/>
  <c r="O1775" i="1"/>
  <c r="O1727" i="1"/>
  <c r="O1662" i="1"/>
  <c r="O1388" i="1"/>
  <c r="O1308" i="1"/>
  <c r="O1132" i="1"/>
  <c r="O972" i="1"/>
  <c r="O646" i="1"/>
  <c r="O473" i="1"/>
  <c r="O1798" i="1"/>
  <c r="M1782" i="1"/>
  <c r="N1782" i="1" s="1"/>
  <c r="O1782" i="1"/>
  <c r="M1566" i="1"/>
  <c r="N1566" i="1" s="1"/>
  <c r="O1566" i="1"/>
  <c r="L1781" i="1"/>
  <c r="L1685" i="1"/>
  <c r="M1437" i="1"/>
  <c r="N1437" i="1" s="1"/>
  <c r="O1437" i="1"/>
  <c r="L1349" i="1"/>
  <c r="M1277" i="1"/>
  <c r="N1277" i="1" s="1"/>
  <c r="O1277" i="1"/>
  <c r="L1221" i="1"/>
  <c r="M1804" i="1"/>
  <c r="N1804" i="1" s="1"/>
  <c r="O1804" i="1"/>
  <c r="L1796" i="1"/>
  <c r="L1780" i="1"/>
  <c r="L1764" i="1"/>
  <c r="M1756" i="1"/>
  <c r="N1756" i="1" s="1"/>
  <c r="O1756" i="1"/>
  <c r="L1732" i="1"/>
  <c r="L1716" i="1"/>
  <c r="L1700" i="1"/>
  <c r="L1684" i="1"/>
  <c r="L1668" i="1"/>
  <c r="L1652" i="1"/>
  <c r="L1636" i="1"/>
  <c r="L1620" i="1"/>
  <c r="L1604" i="1"/>
  <c r="L1588" i="1"/>
  <c r="L1572" i="1"/>
  <c r="M1548" i="1"/>
  <c r="N1548" i="1" s="1"/>
  <c r="O1548" i="1"/>
  <c r="L1540" i="1"/>
  <c r="L1524" i="1"/>
  <c r="L1508" i="1"/>
  <c r="M1372" i="1"/>
  <c r="N1372" i="1" s="1"/>
  <c r="O1372" i="1"/>
  <c r="L740" i="1"/>
  <c r="M1710" i="1"/>
  <c r="N1710" i="1" s="1"/>
  <c r="O1710" i="1"/>
  <c r="L1554" i="1"/>
  <c r="M1503" i="1"/>
  <c r="N1503" i="1" s="1"/>
  <c r="M1398" i="1"/>
  <c r="N1398" i="1" s="1"/>
  <c r="O1398" i="1"/>
  <c r="M1343" i="1"/>
  <c r="N1343" i="1" s="1"/>
  <c r="M1272" i="1"/>
  <c r="N1272" i="1" s="1"/>
  <c r="O1272" i="1"/>
  <c r="M312" i="1"/>
  <c r="N312" i="1" s="1"/>
  <c r="O312" i="1"/>
  <c r="O1773" i="1"/>
  <c r="O1661" i="1"/>
  <c r="O1532" i="1"/>
  <c r="O1307" i="1"/>
  <c r="O1131" i="1"/>
  <c r="O555" i="1"/>
  <c r="O108" i="1"/>
  <c r="M1133" i="1"/>
  <c r="N1133" i="1" s="1"/>
  <c r="O1133" i="1"/>
  <c r="M1763" i="1"/>
  <c r="N1763" i="1" s="1"/>
  <c r="O1763" i="1"/>
  <c r="M1707" i="1"/>
  <c r="N1707" i="1" s="1"/>
  <c r="O1707" i="1"/>
  <c r="M1667" i="1"/>
  <c r="N1667" i="1" s="1"/>
  <c r="O1667" i="1"/>
  <c r="M1643" i="1"/>
  <c r="N1643" i="1" s="1"/>
  <c r="O1643" i="1"/>
  <c r="M1587" i="1"/>
  <c r="N1587" i="1" s="1"/>
  <c r="O1587" i="1"/>
  <c r="M1555" i="1"/>
  <c r="N1555" i="1" s="1"/>
  <c r="O1555" i="1"/>
  <c r="M1507" i="1"/>
  <c r="N1507" i="1" s="1"/>
  <c r="O1507" i="1"/>
  <c r="M1379" i="1"/>
  <c r="N1379" i="1" s="1"/>
  <c r="O1379" i="1"/>
  <c r="M1347" i="1"/>
  <c r="N1347" i="1" s="1"/>
  <c r="O1347" i="1"/>
  <c r="M1315" i="1"/>
  <c r="N1315" i="1" s="1"/>
  <c r="O1315" i="1"/>
  <c r="M1283" i="1"/>
  <c r="N1283" i="1" s="1"/>
  <c r="O1283" i="1"/>
  <c r="M1251" i="1"/>
  <c r="N1251" i="1" s="1"/>
  <c r="O1251" i="1"/>
  <c r="M1219" i="1"/>
  <c r="N1219" i="1" s="1"/>
  <c r="O1219" i="1"/>
  <c r="M1187" i="1"/>
  <c r="N1187" i="1" s="1"/>
  <c r="O1187" i="1"/>
  <c r="M1163" i="1"/>
  <c r="N1163" i="1" s="1"/>
  <c r="O1163" i="1"/>
  <c r="M1139" i="1"/>
  <c r="N1139" i="1" s="1"/>
  <c r="M1123" i="1"/>
  <c r="N1123" i="1" s="1"/>
  <c r="O1123" i="1"/>
  <c r="M1043" i="1"/>
  <c r="N1043" i="1" s="1"/>
  <c r="O1043" i="1"/>
  <c r="M1011" i="1"/>
  <c r="N1011" i="1" s="1"/>
  <c r="O1011" i="1"/>
  <c r="M971" i="1"/>
  <c r="N971" i="1" s="1"/>
  <c r="O971" i="1"/>
  <c r="M955" i="1"/>
  <c r="N955" i="1" s="1"/>
  <c r="O955" i="1"/>
  <c r="M939" i="1"/>
  <c r="N939" i="1" s="1"/>
  <c r="O939" i="1"/>
  <c r="M891" i="1"/>
  <c r="N891" i="1" s="1"/>
  <c r="O891" i="1"/>
  <c r="M867" i="1"/>
  <c r="N867" i="1" s="1"/>
  <c r="O867" i="1"/>
  <c r="M859" i="1"/>
  <c r="N859" i="1" s="1"/>
  <c r="O859" i="1"/>
  <c r="M851" i="1"/>
  <c r="N851" i="1" s="1"/>
  <c r="O851" i="1"/>
  <c r="M827" i="1"/>
  <c r="N827" i="1" s="1"/>
  <c r="O827" i="1"/>
  <c r="M811" i="1"/>
  <c r="N811" i="1" s="1"/>
  <c r="O811" i="1"/>
  <c r="M787" i="1"/>
  <c r="N787" i="1" s="1"/>
  <c r="O787" i="1"/>
  <c r="M755" i="1"/>
  <c r="N755" i="1" s="1"/>
  <c r="O755" i="1"/>
  <c r="M731" i="1"/>
  <c r="N731" i="1" s="1"/>
  <c r="O731" i="1"/>
  <c r="M723" i="1"/>
  <c r="N723" i="1" s="1"/>
  <c r="O723" i="1"/>
  <c r="M715" i="1"/>
  <c r="N715" i="1" s="1"/>
  <c r="O715" i="1"/>
  <c r="M699" i="1"/>
  <c r="N699" i="1" s="1"/>
  <c r="O699" i="1"/>
  <c r="M691" i="1"/>
  <c r="N691" i="1" s="1"/>
  <c r="O691" i="1"/>
  <c r="M651" i="1"/>
  <c r="N651" i="1" s="1"/>
  <c r="O651" i="1"/>
  <c r="M643" i="1"/>
  <c r="N643" i="1" s="1"/>
  <c r="O643" i="1"/>
  <c r="O595" i="1"/>
  <c r="O587" i="1"/>
  <c r="M579" i="1"/>
  <c r="N579" i="1" s="1"/>
  <c r="M515" i="1"/>
  <c r="N515" i="1" s="1"/>
  <c r="O515" i="1"/>
  <c r="M499" i="1"/>
  <c r="N499" i="1" s="1"/>
  <c r="M491" i="1"/>
  <c r="N491" i="1" s="1"/>
  <c r="O491" i="1"/>
  <c r="O459" i="1"/>
  <c r="O451" i="1"/>
  <c r="M443" i="1"/>
  <c r="N443" i="1" s="1"/>
  <c r="M435" i="1"/>
  <c r="N435" i="1" s="1"/>
  <c r="O435" i="1"/>
  <c r="M419" i="1"/>
  <c r="N419" i="1" s="1"/>
  <c r="O419" i="1"/>
  <c r="M411" i="1"/>
  <c r="N411" i="1" s="1"/>
  <c r="M395" i="1"/>
  <c r="N395" i="1" s="1"/>
  <c r="O395" i="1"/>
  <c r="M379" i="1"/>
  <c r="N379" i="1" s="1"/>
  <c r="O379" i="1"/>
  <c r="M371" i="1"/>
  <c r="N371" i="1" s="1"/>
  <c r="O371" i="1"/>
  <c r="M363" i="1"/>
  <c r="N363" i="1" s="1"/>
  <c r="O363" i="1"/>
  <c r="M355" i="1"/>
  <c r="N355" i="1" s="1"/>
  <c r="M315" i="1"/>
  <c r="N315" i="1" s="1"/>
  <c r="O315" i="1"/>
  <c r="M307" i="1"/>
  <c r="N307" i="1" s="1"/>
  <c r="O307" i="1"/>
  <c r="M291" i="1"/>
  <c r="N291" i="1" s="1"/>
  <c r="O291" i="1"/>
  <c r="M283" i="1"/>
  <c r="N283" i="1" s="1"/>
  <c r="O283" i="1"/>
  <c r="M275" i="1"/>
  <c r="N275" i="1" s="1"/>
  <c r="M251" i="1"/>
  <c r="N251" i="1" s="1"/>
  <c r="O251" i="1"/>
  <c r="M235" i="1"/>
  <c r="N235" i="1" s="1"/>
  <c r="O235" i="1"/>
  <c r="M219" i="1"/>
  <c r="N219" i="1" s="1"/>
  <c r="O219" i="1"/>
  <c r="M195" i="1"/>
  <c r="N195" i="1" s="1"/>
  <c r="O195" i="1"/>
  <c r="M187" i="1"/>
  <c r="N187" i="1" s="1"/>
  <c r="O187" i="1"/>
  <c r="M179" i="1"/>
  <c r="N179" i="1" s="1"/>
  <c r="M139" i="1"/>
  <c r="N139" i="1" s="1"/>
  <c r="M123" i="1"/>
  <c r="N123" i="1" s="1"/>
  <c r="O123" i="1"/>
  <c r="M107" i="1"/>
  <c r="N107" i="1" s="1"/>
  <c r="O107" i="1"/>
  <c r="O99" i="1"/>
  <c r="O91" i="1"/>
  <c r="M75" i="1"/>
  <c r="N75" i="1" s="1"/>
  <c r="M67" i="1"/>
  <c r="N67" i="1" s="1"/>
  <c r="O67" i="1"/>
  <c r="M59" i="1"/>
  <c r="N59" i="1" s="1"/>
  <c r="O59" i="1"/>
  <c r="M51" i="1"/>
  <c r="N51" i="1" s="1"/>
  <c r="O51" i="1"/>
  <c r="M35" i="1"/>
  <c r="N35" i="1" s="1"/>
  <c r="O35" i="1"/>
  <c r="M19" i="1"/>
  <c r="N19" i="1" s="1"/>
  <c r="O19" i="1"/>
  <c r="M1708" i="1"/>
  <c r="N1708" i="1" s="1"/>
  <c r="O1708" i="1"/>
  <c r="M1659" i="1"/>
  <c r="N1659" i="1" s="1"/>
  <c r="O1659" i="1"/>
  <c r="M1452" i="1"/>
  <c r="N1452" i="1" s="1"/>
  <c r="O1452" i="1"/>
  <c r="M1340" i="1"/>
  <c r="N1340" i="1" s="1"/>
  <c r="O1340" i="1"/>
  <c r="M1271" i="1"/>
  <c r="N1271" i="1" s="1"/>
  <c r="O1271" i="1"/>
  <c r="O1771" i="1"/>
  <c r="O1715" i="1"/>
  <c r="O1130" i="1"/>
  <c r="O1036" i="1"/>
  <c r="O892" i="1"/>
  <c r="O193" i="1"/>
  <c r="M1779" i="1"/>
  <c r="N1779" i="1" s="1"/>
  <c r="O1779" i="1"/>
  <c r="M1755" i="1"/>
  <c r="N1755" i="1" s="1"/>
  <c r="O1755" i="1"/>
  <c r="M1747" i="1"/>
  <c r="N1747" i="1" s="1"/>
  <c r="O1747" i="1"/>
  <c r="M1723" i="1"/>
  <c r="N1723" i="1" s="1"/>
  <c r="O1723" i="1"/>
  <c r="M1675" i="1"/>
  <c r="N1675" i="1" s="1"/>
  <c r="O1675" i="1"/>
  <c r="M1651" i="1"/>
  <c r="N1651" i="1" s="1"/>
  <c r="O1651" i="1"/>
  <c r="M1627" i="1"/>
  <c r="N1627" i="1" s="1"/>
  <c r="O1627" i="1"/>
  <c r="M1611" i="1"/>
  <c r="N1611" i="1" s="1"/>
  <c r="O1611" i="1"/>
  <c r="M1595" i="1"/>
  <c r="N1595" i="1" s="1"/>
  <c r="O1595" i="1"/>
  <c r="M1579" i="1"/>
  <c r="N1579" i="1" s="1"/>
  <c r="O1579" i="1"/>
  <c r="M1571" i="1"/>
  <c r="N1571" i="1" s="1"/>
  <c r="O1571" i="1"/>
  <c r="M1563" i="1"/>
  <c r="N1563" i="1" s="1"/>
  <c r="O1563" i="1"/>
  <c r="M1523" i="1"/>
  <c r="N1523" i="1" s="1"/>
  <c r="O1523" i="1"/>
  <c r="M1515" i="1"/>
  <c r="N1515" i="1" s="1"/>
  <c r="O1515" i="1"/>
  <c r="M1499" i="1"/>
  <c r="N1499" i="1" s="1"/>
  <c r="O1499" i="1"/>
  <c r="M1491" i="1"/>
  <c r="N1491" i="1" s="1"/>
  <c r="O1491" i="1"/>
  <c r="M1475" i="1"/>
  <c r="N1475" i="1" s="1"/>
  <c r="O1475" i="1"/>
  <c r="M1435" i="1"/>
  <c r="N1435" i="1" s="1"/>
  <c r="O1435" i="1"/>
  <c r="M1419" i="1"/>
  <c r="N1419" i="1" s="1"/>
  <c r="O1419" i="1"/>
  <c r="M1395" i="1"/>
  <c r="N1395" i="1" s="1"/>
  <c r="O1395" i="1"/>
  <c r="M1387" i="1"/>
  <c r="N1387" i="1" s="1"/>
  <c r="O1387" i="1"/>
  <c r="M1355" i="1"/>
  <c r="N1355" i="1" s="1"/>
  <c r="O1355" i="1"/>
  <c r="M1339" i="1"/>
  <c r="N1339" i="1" s="1"/>
  <c r="O1339" i="1"/>
  <c r="M1331" i="1"/>
  <c r="N1331" i="1" s="1"/>
  <c r="O1331" i="1"/>
  <c r="M1323" i="1"/>
  <c r="N1323" i="1" s="1"/>
  <c r="O1323" i="1"/>
  <c r="M1291" i="1"/>
  <c r="N1291" i="1" s="1"/>
  <c r="O1291" i="1"/>
  <c r="M1259" i="1"/>
  <c r="N1259" i="1" s="1"/>
  <c r="O1259" i="1"/>
  <c r="M1243" i="1"/>
  <c r="N1243" i="1" s="1"/>
  <c r="O1243" i="1"/>
  <c r="M1235" i="1"/>
  <c r="N1235" i="1" s="1"/>
  <c r="O1235" i="1"/>
  <c r="M1227" i="1"/>
  <c r="N1227" i="1" s="1"/>
  <c r="O1227" i="1"/>
  <c r="M1203" i="1"/>
  <c r="N1203" i="1" s="1"/>
  <c r="O1203" i="1"/>
  <c r="M1195" i="1"/>
  <c r="N1195" i="1" s="1"/>
  <c r="O1195" i="1"/>
  <c r="M1179" i="1"/>
  <c r="N1179" i="1" s="1"/>
  <c r="O1179" i="1"/>
  <c r="M1171" i="1"/>
  <c r="N1171" i="1" s="1"/>
  <c r="O1171" i="1"/>
  <c r="M1147" i="1"/>
  <c r="N1147" i="1" s="1"/>
  <c r="O1147" i="1"/>
  <c r="M1115" i="1"/>
  <c r="N1115" i="1" s="1"/>
  <c r="O1115" i="1"/>
  <c r="M1099" i="1"/>
  <c r="N1099" i="1" s="1"/>
  <c r="O1099" i="1"/>
  <c r="M1059" i="1"/>
  <c r="N1059" i="1" s="1"/>
  <c r="O1059" i="1"/>
  <c r="M1051" i="1"/>
  <c r="N1051" i="1" s="1"/>
  <c r="O1051" i="1"/>
  <c r="M1019" i="1"/>
  <c r="N1019" i="1" s="1"/>
  <c r="O1019" i="1"/>
  <c r="M1003" i="1"/>
  <c r="N1003" i="1" s="1"/>
  <c r="O1003" i="1"/>
  <c r="M907" i="1"/>
  <c r="N907" i="1" s="1"/>
  <c r="O907" i="1"/>
  <c r="M883" i="1"/>
  <c r="N883" i="1" s="1"/>
  <c r="O883" i="1"/>
  <c r="M795" i="1"/>
  <c r="N795" i="1" s="1"/>
  <c r="O795" i="1"/>
  <c r="M171" i="1"/>
  <c r="N171" i="1" s="1"/>
  <c r="O171" i="1"/>
  <c r="M1759" i="1"/>
  <c r="N1759" i="1" s="1"/>
  <c r="O1759" i="1"/>
  <c r="L1706" i="1"/>
  <c r="M1657" i="1"/>
  <c r="N1657" i="1" s="1"/>
  <c r="O1657" i="1"/>
  <c r="M1451" i="1"/>
  <c r="N1451" i="1" s="1"/>
  <c r="O1451" i="1"/>
  <c r="M1334" i="1"/>
  <c r="N1334" i="1" s="1"/>
  <c r="O1334" i="1"/>
  <c r="M1267" i="1"/>
  <c r="N1267" i="1" s="1"/>
  <c r="O1267" i="1"/>
  <c r="M1190" i="1"/>
  <c r="N1190" i="1" s="1"/>
  <c r="O1190" i="1"/>
  <c r="M1135" i="1"/>
  <c r="N1135" i="1" s="1"/>
  <c r="O1135" i="1"/>
  <c r="M1014" i="1"/>
  <c r="N1014" i="1" s="1"/>
  <c r="O1014" i="1"/>
  <c r="M956" i="1"/>
  <c r="N956" i="1" s="1"/>
  <c r="O956" i="1"/>
  <c r="L890" i="1"/>
  <c r="M815" i="1"/>
  <c r="N815" i="1" s="1"/>
  <c r="O815" i="1"/>
  <c r="M758" i="1"/>
  <c r="N758" i="1" s="1"/>
  <c r="O758" i="1"/>
  <c r="M686" i="1"/>
  <c r="N686" i="1" s="1"/>
  <c r="O686" i="1"/>
  <c r="M627" i="1"/>
  <c r="N627" i="1" s="1"/>
  <c r="O627" i="1"/>
  <c r="M572" i="1"/>
  <c r="N572" i="1" s="1"/>
  <c r="O572" i="1"/>
  <c r="M511" i="1"/>
  <c r="N511" i="1" s="1"/>
  <c r="O511" i="1"/>
  <c r="M444" i="1"/>
  <c r="N444" i="1" s="1"/>
  <c r="O444" i="1"/>
  <c r="L388" i="1"/>
  <c r="O327" i="1"/>
  <c r="M206" i="1"/>
  <c r="N206" i="1" s="1"/>
  <c r="O206" i="1"/>
  <c r="M142" i="1"/>
  <c r="N142" i="1" s="1"/>
  <c r="O142" i="1"/>
  <c r="M92" i="1"/>
  <c r="N92" i="1" s="1"/>
  <c r="O92" i="1"/>
  <c r="M15" i="1"/>
  <c r="N15" i="1" s="1"/>
  <c r="O15" i="1"/>
  <c r="L1581" i="1"/>
  <c r="L1565" i="1"/>
  <c r="L1245" i="1"/>
  <c r="L1213" i="1"/>
  <c r="L973" i="1"/>
  <c r="L461" i="1"/>
  <c r="L301" i="1"/>
  <c r="M824" i="1"/>
  <c r="N824" i="1" s="1"/>
  <c r="O824" i="1"/>
  <c r="O1769" i="1"/>
  <c r="O1702" i="1"/>
  <c r="O1526" i="1"/>
  <c r="O1371" i="1"/>
  <c r="O1211" i="1"/>
  <c r="O1035" i="1"/>
  <c r="O875" i="1"/>
  <c r="O707" i="1"/>
  <c r="O621" i="1"/>
  <c r="O270" i="1"/>
  <c r="L298" i="1"/>
  <c r="M1311" i="1"/>
  <c r="N1311" i="1" s="1"/>
  <c r="O1311" i="1"/>
  <c r="O1416" i="1"/>
  <c r="L1490" i="1"/>
  <c r="L1474" i="1"/>
  <c r="L1458" i="1"/>
  <c r="L1442" i="1"/>
  <c r="L1434" i="1"/>
  <c r="L1426" i="1"/>
  <c r="L1394" i="1"/>
  <c r="L1378" i="1"/>
  <c r="L1362" i="1"/>
  <c r="L1346" i="1"/>
  <c r="L1330" i="1"/>
  <c r="L1314" i="1"/>
  <c r="L1298" i="1"/>
  <c r="L1282" i="1"/>
  <c r="L1274" i="1"/>
  <c r="L1266" i="1"/>
  <c r="L1258" i="1"/>
  <c r="L1250" i="1"/>
  <c r="L1234" i="1"/>
  <c r="L1218" i="1"/>
  <c r="L1202" i="1"/>
  <c r="L1186" i="1"/>
  <c r="L1170" i="1"/>
  <c r="L1154" i="1"/>
  <c r="L1138" i="1"/>
  <c r="L1122" i="1"/>
  <c r="L1106" i="1"/>
  <c r="L1090" i="1"/>
  <c r="L1082" i="1"/>
  <c r="L1074" i="1"/>
  <c r="L1058" i="1"/>
  <c r="L1042" i="1"/>
  <c r="L1026" i="1"/>
  <c r="L1010" i="1"/>
  <c r="L994" i="1"/>
  <c r="L978" i="1"/>
  <c r="L962" i="1"/>
  <c r="L946" i="1"/>
  <c r="L930" i="1"/>
  <c r="L914" i="1"/>
  <c r="L898" i="1"/>
  <c r="L882" i="1"/>
  <c r="L866" i="1"/>
  <c r="L850" i="1"/>
  <c r="L834" i="1"/>
  <c r="L802" i="1"/>
  <c r="L786" i="1"/>
  <c r="L770" i="1"/>
  <c r="L754" i="1"/>
  <c r="L738" i="1"/>
  <c r="L730" i="1"/>
  <c r="L722" i="1"/>
  <c r="L706" i="1"/>
  <c r="L690" i="1"/>
  <c r="L674" i="1"/>
  <c r="L658" i="1"/>
  <c r="L642" i="1"/>
  <c r="L626" i="1"/>
  <c r="L610" i="1"/>
  <c r="L594" i="1"/>
  <c r="L578" i="1"/>
  <c r="L562" i="1"/>
  <c r="L546" i="1"/>
  <c r="L530" i="1"/>
  <c r="L498" i="1"/>
  <c r="L482" i="1"/>
  <c r="L466" i="1"/>
  <c r="L450" i="1"/>
  <c r="L434" i="1"/>
  <c r="L418" i="1"/>
  <c r="L402" i="1"/>
  <c r="L386" i="1"/>
  <c r="L370" i="1"/>
  <c r="L354" i="1"/>
  <c r="L338" i="1"/>
  <c r="L322" i="1"/>
  <c r="L306" i="1"/>
  <c r="L290" i="1"/>
  <c r="L282" i="1"/>
  <c r="L274" i="1"/>
  <c r="L258" i="1"/>
  <c r="L250" i="1"/>
  <c r="L242" i="1"/>
  <c r="L234" i="1"/>
  <c r="L226" i="1"/>
  <c r="L218" i="1"/>
  <c r="L210" i="1"/>
  <c r="L202" i="1"/>
  <c r="L194" i="1"/>
  <c r="L186" i="1"/>
  <c r="L178" i="1"/>
  <c r="L170" i="1"/>
  <c r="L162" i="1"/>
  <c r="L154" i="1"/>
  <c r="L146" i="1"/>
  <c r="L130" i="1"/>
  <c r="L122" i="1"/>
  <c r="L114" i="1"/>
  <c r="L106" i="1"/>
  <c r="L98" i="1"/>
  <c r="L90" i="1"/>
  <c r="L74" i="1"/>
  <c r="L58" i="1"/>
  <c r="L50" i="1"/>
  <c r="L42" i="1"/>
  <c r="L34" i="1"/>
  <c r="L26" i="1"/>
  <c r="L18" i="1"/>
  <c r="L10" i="1"/>
  <c r="L1547" i="1"/>
  <c r="L1500" i="1"/>
  <c r="L1327" i="1"/>
  <c r="L1260" i="1"/>
  <c r="L1070" i="1"/>
  <c r="L886" i="1"/>
  <c r="L812" i="1"/>
  <c r="L751" i="1"/>
  <c r="L567" i="1"/>
  <c r="L439" i="1"/>
  <c r="L387" i="1"/>
  <c r="L326" i="1"/>
  <c r="L140" i="1"/>
  <c r="L87" i="1"/>
  <c r="M9" i="1"/>
  <c r="N9" i="1" s="1"/>
  <c r="O9" i="1"/>
  <c r="M1807" i="1"/>
  <c r="N1807" i="1" s="1"/>
  <c r="O1807" i="1"/>
  <c r="O1654" i="1"/>
  <c r="L1546" i="1"/>
  <c r="O1319" i="1"/>
  <c r="M1319" i="1"/>
  <c r="N1319" i="1" s="1"/>
  <c r="M1183" i="1"/>
  <c r="N1183" i="1" s="1"/>
  <c r="O1183" i="1"/>
  <c r="O1127" i="1"/>
  <c r="M1004" i="1"/>
  <c r="N1004" i="1" s="1"/>
  <c r="O1004" i="1"/>
  <c r="L947" i="1"/>
  <c r="L884" i="1"/>
  <c r="L618" i="1"/>
  <c r="O438" i="1"/>
  <c r="L266" i="1"/>
  <c r="L138" i="1"/>
  <c r="M86" i="1"/>
  <c r="N86" i="1" s="1"/>
  <c r="O86" i="1"/>
  <c r="L47" i="1"/>
  <c r="L1375" i="1"/>
  <c r="O1720" i="1"/>
  <c r="O1688" i="1"/>
  <c r="O1528" i="1"/>
  <c r="L1805" i="1"/>
  <c r="L1740" i="1"/>
  <c r="L1644" i="1"/>
  <c r="L1591" i="1"/>
  <c r="L1535" i="1"/>
  <c r="L1433" i="1"/>
  <c r="L999" i="1"/>
  <c r="L938" i="1"/>
  <c r="L870" i="1"/>
  <c r="L803" i="1"/>
  <c r="L735" i="1"/>
  <c r="L668" i="1"/>
  <c r="L559" i="1"/>
  <c r="L495" i="1"/>
  <c r="L374" i="1"/>
  <c r="L318" i="1"/>
  <c r="L255" i="1"/>
  <c r="L191" i="1"/>
  <c r="L131" i="1"/>
  <c r="L70" i="1"/>
  <c r="O503" i="1"/>
  <c r="M1736" i="1"/>
  <c r="N1736" i="1" s="1"/>
  <c r="O1736" i="1"/>
  <c r="M1712" i="1"/>
  <c r="N1712" i="1" s="1"/>
  <c r="O1712" i="1"/>
  <c r="M1632" i="1"/>
  <c r="N1632" i="1" s="1"/>
  <c r="O1632" i="1"/>
  <c r="M1624" i="1"/>
  <c r="N1624" i="1" s="1"/>
  <c r="O1624" i="1"/>
  <c r="M1608" i="1"/>
  <c r="N1608" i="1" s="1"/>
  <c r="O1608" i="1"/>
  <c r="M1600" i="1"/>
  <c r="N1600" i="1" s="1"/>
  <c r="O1600" i="1"/>
  <c r="M1592" i="1"/>
  <c r="N1592" i="1" s="1"/>
  <c r="O1592" i="1"/>
  <c r="O1584" i="1"/>
  <c r="M1576" i="1"/>
  <c r="N1576" i="1" s="1"/>
  <c r="O1576" i="1"/>
  <c r="M1560" i="1"/>
  <c r="N1560" i="1" s="1"/>
  <c r="O1560" i="1"/>
  <c r="M1544" i="1"/>
  <c r="N1544" i="1" s="1"/>
  <c r="O1544" i="1"/>
  <c r="M1496" i="1"/>
  <c r="N1496" i="1" s="1"/>
  <c r="O1496" i="1"/>
  <c r="M1480" i="1"/>
  <c r="N1480" i="1" s="1"/>
  <c r="O1480" i="1"/>
  <c r="M1432" i="1"/>
  <c r="N1432" i="1" s="1"/>
  <c r="O1432" i="1"/>
  <c r="M1400" i="1"/>
  <c r="N1400" i="1" s="1"/>
  <c r="O1400" i="1"/>
  <c r="O1384" i="1"/>
  <c r="O1336" i="1"/>
  <c r="M1240" i="1"/>
  <c r="N1240" i="1" s="1"/>
  <c r="O1240" i="1"/>
  <c r="M1224" i="1"/>
  <c r="N1224" i="1" s="1"/>
  <c r="O1224" i="1"/>
  <c r="M1208" i="1"/>
  <c r="N1208" i="1" s="1"/>
  <c r="O1208" i="1"/>
  <c r="O1176" i="1"/>
  <c r="M1144" i="1"/>
  <c r="N1144" i="1" s="1"/>
  <c r="O1144" i="1"/>
  <c r="M1080" i="1"/>
  <c r="N1080" i="1" s="1"/>
  <c r="O1080" i="1"/>
  <c r="L1064" i="1"/>
  <c r="L1040" i="1"/>
  <c r="L1032" i="1"/>
  <c r="L1000" i="1"/>
  <c r="L984" i="1"/>
  <c r="L968" i="1"/>
  <c r="L952" i="1"/>
  <c r="L936" i="1"/>
  <c r="L920" i="1"/>
  <c r="L904" i="1"/>
  <c r="L888" i="1"/>
  <c r="L872" i="1"/>
  <c r="L856" i="1"/>
  <c r="L840" i="1"/>
  <c r="L808" i="1"/>
  <c r="L792" i="1"/>
  <c r="L776" i="1"/>
  <c r="L760" i="1"/>
  <c r="L744" i="1"/>
  <c r="L728" i="1"/>
  <c r="L712" i="1"/>
  <c r="L696" i="1"/>
  <c r="L680" i="1"/>
  <c r="L664" i="1"/>
  <c r="L648" i="1"/>
  <c r="L632" i="1"/>
  <c r="L616" i="1"/>
  <c r="L600" i="1"/>
  <c r="L584" i="1"/>
  <c r="L552" i="1"/>
  <c r="L536" i="1"/>
  <c r="L520" i="1"/>
  <c r="L504" i="1"/>
  <c r="L488" i="1"/>
  <c r="L472" i="1"/>
  <c r="L456" i="1"/>
  <c r="L440" i="1"/>
  <c r="L424" i="1"/>
  <c r="L408" i="1"/>
  <c r="L392" i="1"/>
  <c r="L376" i="1"/>
  <c r="L360" i="1"/>
  <c r="L344" i="1"/>
  <c r="L328" i="1"/>
  <c r="L296" i="1"/>
  <c r="L280" i="1"/>
  <c r="L264" i="1"/>
  <c r="L248" i="1"/>
  <c r="L232" i="1"/>
  <c r="L216" i="1"/>
  <c r="L200" i="1"/>
  <c r="L184" i="1"/>
  <c r="L168" i="1"/>
  <c r="L152" i="1"/>
  <c r="L120" i="1"/>
  <c r="L1739" i="1"/>
  <c r="L1534" i="1"/>
  <c r="L1427" i="1"/>
  <c r="L1244" i="1"/>
  <c r="L1175" i="1"/>
  <c r="L1116" i="1"/>
  <c r="O1512" i="1"/>
  <c r="L1638" i="1"/>
  <c r="L1242" i="1"/>
  <c r="L1174" i="1"/>
  <c r="L1107" i="1"/>
  <c r="L726" i="1"/>
  <c r="L662" i="1"/>
  <c r="L551" i="1"/>
  <c r="L247" i="1"/>
  <c r="L908" i="1"/>
  <c r="L836" i="1"/>
  <c r="L766" i="1"/>
  <c r="L701" i="1"/>
  <c r="L638" i="1"/>
  <c r="L583" i="1"/>
  <c r="L534" i="1"/>
  <c r="L462" i="1"/>
  <c r="L403" i="1"/>
  <c r="L343" i="1"/>
  <c r="L292" i="1"/>
  <c r="L215" i="1"/>
  <c r="L164" i="1"/>
  <c r="L102" i="1"/>
  <c r="L38" i="1"/>
  <c r="L337" i="1"/>
  <c r="L177" i="1"/>
  <c r="L582" i="1"/>
  <c r="L527" i="1"/>
  <c r="L454" i="1"/>
  <c r="L398" i="1"/>
  <c r="L342" i="1"/>
  <c r="L286" i="1"/>
  <c r="L214" i="1"/>
  <c r="L163" i="1"/>
  <c r="L95" i="1"/>
  <c r="L30" i="1"/>
  <c r="L1744" i="1"/>
  <c r="L1680" i="1"/>
  <c r="L1664" i="1"/>
  <c r="L1648" i="1"/>
  <c r="L1488" i="1"/>
  <c r="L1456" i="1"/>
  <c r="L1408" i="1"/>
  <c r="L1360" i="1"/>
  <c r="L1312" i="1"/>
  <c r="L1296" i="1"/>
  <c r="L1200" i="1"/>
  <c r="L1184" i="1"/>
  <c r="L1104" i="1"/>
  <c r="L1056" i="1"/>
  <c r="L1024" i="1"/>
  <c r="L832" i="1"/>
  <c r="L720" i="1"/>
  <c r="L704" i="1"/>
  <c r="L672" i="1"/>
  <c r="L1204" i="1"/>
  <c r="L1140" i="1"/>
  <c r="L1021" i="1"/>
  <c r="L960" i="1"/>
  <c r="L900" i="1"/>
  <c r="L826" i="1"/>
  <c r="L762" i="1"/>
  <c r="L279" i="1"/>
  <c r="L156" i="1"/>
  <c r="L23" i="1"/>
  <c r="L1198" i="1"/>
  <c r="L1075" i="1"/>
  <c r="L1015" i="1"/>
  <c r="L894" i="1"/>
  <c r="L819" i="1"/>
  <c r="L759" i="1"/>
  <c r="L687" i="1"/>
  <c r="L574" i="1"/>
  <c r="L446" i="1"/>
  <c r="L390" i="1"/>
  <c r="L278" i="1"/>
  <c r="L150" i="1"/>
  <c r="L1006" i="1"/>
  <c r="L862" i="1"/>
  <c r="L750" i="1"/>
  <c r="L702" i="1"/>
  <c r="L254" i="1"/>
  <c r="L190" i="1"/>
  <c r="L94" i="1"/>
  <c r="L62" i="1"/>
  <c r="L1505" i="1"/>
  <c r="L1665" i="1"/>
  <c r="L1077" i="1"/>
  <c r="L1761" i="1"/>
  <c r="L1553" i="1"/>
  <c r="L1393" i="1"/>
  <c r="L1136" i="1"/>
  <c r="L957" i="1"/>
  <c r="L628" i="1"/>
  <c r="L522" i="1"/>
  <c r="L340" i="1"/>
  <c r="L212" i="1"/>
  <c r="L93" i="1"/>
  <c r="L21" i="1"/>
  <c r="L8" i="1"/>
  <c r="L1802" i="1"/>
  <c r="L1786" i="1"/>
  <c r="L1770" i="1"/>
  <c r="L1738" i="1"/>
  <c r="L1642" i="1"/>
  <c r="L1594" i="1"/>
  <c r="L1578" i="1"/>
  <c r="L1562" i="1"/>
  <c r="L1482" i="1"/>
  <c r="L1450" i="1"/>
  <c r="L1402" i="1"/>
  <c r="L1370" i="1"/>
  <c r="L1354" i="1"/>
  <c r="L1338" i="1"/>
  <c r="L1322" i="1"/>
  <c r="L1306" i="1"/>
  <c r="L1290" i="1"/>
  <c r="L1194" i="1"/>
  <c r="L1178" i="1"/>
  <c r="L1146" i="1"/>
  <c r="L1098" i="1"/>
  <c r="L1066" i="1"/>
  <c r="L1050" i="1"/>
  <c r="L1018" i="1"/>
  <c r="L954" i="1"/>
  <c r="L922" i="1"/>
  <c r="L906" i="1"/>
  <c r="L874" i="1"/>
  <c r="L746" i="1"/>
  <c r="L714" i="1"/>
  <c r="L698" i="1"/>
  <c r="L682" i="1"/>
  <c r="L666" i="1"/>
  <c r="L650" i="1"/>
  <c r="L570" i="1"/>
  <c r="L554" i="1"/>
  <c r="L538" i="1"/>
  <c r="L506" i="1"/>
  <c r="L490" i="1"/>
  <c r="L474" i="1"/>
  <c r="L458" i="1"/>
  <c r="L442" i="1"/>
  <c r="L426" i="1"/>
  <c r="L410" i="1"/>
  <c r="L346" i="1"/>
  <c r="L330" i="1"/>
  <c r="L1705" i="1"/>
  <c r="L1449" i="1"/>
  <c r="L677" i="1"/>
  <c r="L510" i="1"/>
  <c r="L1697" i="1"/>
  <c r="L1537" i="1"/>
  <c r="L1473" i="1"/>
  <c r="L1377" i="1"/>
  <c r="L1345" i="1"/>
  <c r="L1233" i="1"/>
  <c r="L1201" i="1"/>
  <c r="L1009" i="1"/>
  <c r="L961" i="1"/>
  <c r="L913" i="1"/>
  <c r="L881" i="1"/>
  <c r="L769" i="1"/>
  <c r="L433" i="1"/>
  <c r="L401" i="1"/>
  <c r="L369" i="1"/>
  <c r="L241" i="1"/>
  <c r="L113" i="1"/>
  <c r="L65" i="1"/>
  <c r="L1649" i="1"/>
  <c r="L1486" i="1"/>
  <c r="L1317" i="1"/>
  <c r="L1252" i="1"/>
  <c r="L1181" i="1"/>
  <c r="L1117" i="1"/>
  <c r="L1060" i="1"/>
  <c r="L612" i="1"/>
  <c r="L436" i="1"/>
  <c r="L1745" i="1"/>
  <c r="L1713" i="1"/>
  <c r="L1633" i="1"/>
  <c r="L1617" i="1"/>
  <c r="L1601" i="1"/>
  <c r="L1521" i="1"/>
  <c r="L1489" i="1"/>
  <c r="L1457" i="1"/>
  <c r="L1441" i="1"/>
  <c r="L1361" i="1"/>
  <c r="L1297" i="1"/>
  <c r="L1281" i="1"/>
  <c r="L1217" i="1"/>
  <c r="L1169" i="1"/>
  <c r="L1153" i="1"/>
  <c r="L1089" i="1"/>
  <c r="L1073" i="1"/>
  <c r="L1057" i="1"/>
  <c r="L1041" i="1"/>
  <c r="L945" i="1"/>
  <c r="L865" i="1"/>
  <c r="L817" i="1"/>
  <c r="L753" i="1"/>
  <c r="L737" i="1"/>
  <c r="L705" i="1"/>
  <c r="L641" i="1"/>
  <c r="L593" i="1"/>
  <c r="L577" i="1"/>
  <c r="L561" i="1"/>
  <c r="L545" i="1"/>
  <c r="L529" i="1"/>
  <c r="L513" i="1"/>
  <c r="L481" i="1"/>
  <c r="L321" i="1"/>
  <c r="L289" i="1"/>
  <c r="L273" i="1"/>
  <c r="L257" i="1"/>
  <c r="L209" i="1"/>
  <c r="L161" i="1"/>
  <c r="L145" i="1"/>
  <c r="L97" i="1"/>
  <c r="L81" i="1"/>
  <c r="L49" i="1"/>
  <c r="L33" i="1"/>
  <c r="L17" i="1"/>
  <c r="L1693" i="1"/>
  <c r="L1253" i="1"/>
  <c r="L1808" i="1"/>
  <c r="L1792" i="1"/>
  <c r="L1776" i="1"/>
  <c r="L1728" i="1"/>
  <c r="L1696" i="1"/>
  <c r="L1616" i="1"/>
  <c r="L1568" i="1"/>
  <c r="L1552" i="1"/>
  <c r="L1536" i="1"/>
  <c r="L1520" i="1"/>
  <c r="L1504" i="1"/>
  <c r="L1440" i="1"/>
  <c r="L1424" i="1"/>
  <c r="L1392" i="1"/>
  <c r="L1376" i="1"/>
  <c r="L1344" i="1"/>
  <c r="L1328" i="1"/>
  <c r="L1280" i="1"/>
  <c r="L1264" i="1"/>
  <c r="L1232" i="1"/>
  <c r="L1152" i="1"/>
  <c r="L976" i="1"/>
  <c r="L944" i="1"/>
  <c r="L928" i="1"/>
  <c r="L912" i="1"/>
  <c r="L848" i="1"/>
  <c r="L800" i="1"/>
  <c r="L784" i="1"/>
  <c r="L768" i="1"/>
  <c r="L752" i="1"/>
  <c r="L68" i="1"/>
  <c r="L1793" i="1"/>
  <c r="L1777" i="1"/>
  <c r="L1681" i="1"/>
  <c r="L1425" i="1"/>
  <c r="L1329" i="1"/>
  <c r="L1313" i="1"/>
  <c r="L1265" i="1"/>
  <c r="L1249" i="1"/>
  <c r="L1185" i="1"/>
  <c r="L1137" i="1"/>
  <c r="L1121" i="1"/>
  <c r="L1105" i="1"/>
  <c r="L977" i="1"/>
  <c r="L849" i="1"/>
  <c r="L833" i="1"/>
  <c r="L801" i="1"/>
  <c r="L785" i="1"/>
  <c r="L721" i="1"/>
  <c r="L673" i="1"/>
  <c r="L625" i="1"/>
  <c r="L609" i="1"/>
  <c r="L465" i="1"/>
  <c r="L449" i="1"/>
  <c r="L417" i="1"/>
  <c r="L385" i="1"/>
  <c r="L305" i="1"/>
  <c r="L129" i="1"/>
  <c r="L1422" i="1"/>
  <c r="L1310" i="1"/>
  <c r="L1729" i="1"/>
  <c r="L1785" i="1"/>
  <c r="L1725" i="1"/>
  <c r="L1569" i="1"/>
  <c r="L1518" i="1"/>
  <c r="L1294" i="1"/>
  <c r="L778" i="1"/>
  <c r="L468" i="1"/>
  <c r="L350" i="1"/>
  <c r="L229" i="1"/>
  <c r="L1365" i="1"/>
  <c r="L1797" i="1"/>
  <c r="L1765" i="1"/>
  <c r="L1749" i="1"/>
  <c r="L1741" i="1"/>
  <c r="L1717" i="1"/>
  <c r="L1701" i="1"/>
  <c r="L1677" i="1"/>
  <c r="L1669" i="1"/>
  <c r="L1653" i="1"/>
  <c r="L1645" i="1"/>
  <c r="L1621" i="1"/>
  <c r="L1605" i="1"/>
  <c r="L1597" i="1"/>
  <c r="L1573" i="1"/>
  <c r="L1549" i="1"/>
  <c r="L1541" i="1"/>
  <c r="L1533" i="1"/>
  <c r="L1485" i="1"/>
  <c r="L1477" i="1"/>
  <c r="L1469" i="1"/>
  <c r="L1429" i="1"/>
  <c r="L1421" i="1"/>
  <c r="L1413" i="1"/>
  <c r="L1405" i="1"/>
  <c r="L1389" i="1"/>
  <c r="L1373" i="1"/>
  <c r="L1309" i="1"/>
  <c r="L1301" i="1"/>
  <c r="L1293" i="1"/>
  <c r="L1269" i="1"/>
  <c r="L1261" i="1"/>
  <c r="L1237" i="1"/>
  <c r="L1229" i="1"/>
  <c r="L1205" i="1"/>
  <c r="L1197" i="1"/>
  <c r="L1157" i="1"/>
  <c r="L1141" i="1"/>
  <c r="L1125" i="1"/>
  <c r="L1109" i="1"/>
  <c r="L1085" i="1"/>
  <c r="L1061" i="1"/>
  <c r="L1053" i="1"/>
  <c r="L1045" i="1"/>
  <c r="L1037" i="1"/>
  <c r="L1013" i="1"/>
  <c r="L989" i="1"/>
  <c r="L941" i="1"/>
  <c r="L925" i="1"/>
  <c r="L917" i="1"/>
  <c r="L909" i="1"/>
  <c r="L893" i="1"/>
  <c r="L885" i="1"/>
  <c r="L869" i="1"/>
  <c r="L861" i="1"/>
  <c r="L845" i="1"/>
  <c r="L837" i="1"/>
  <c r="L829" i="1"/>
  <c r="L813" i="1"/>
  <c r="L797" i="1"/>
  <c r="L781" i="1"/>
  <c r="L773" i="1"/>
  <c r="L765" i="1"/>
  <c r="L757" i="1"/>
  <c r="L749" i="1"/>
  <c r="L741" i="1"/>
  <c r="L733" i="1"/>
  <c r="L709" i="1"/>
  <c r="L693" i="1"/>
  <c r="L669" i="1"/>
  <c r="L653" i="1"/>
  <c r="L645" i="1"/>
  <c r="L637" i="1"/>
  <c r="L629" i="1"/>
  <c r="L613" i="1"/>
  <c r="L605" i="1"/>
  <c r="L597" i="1"/>
  <c r="L589" i="1"/>
  <c r="L581" i="1"/>
  <c r="L565" i="1"/>
  <c r="L557" i="1"/>
  <c r="L549" i="1"/>
  <c r="L541" i="1"/>
  <c r="L533" i="1"/>
  <c r="L525" i="1"/>
  <c r="L517" i="1"/>
  <c r="L509" i="1"/>
  <c r="L501" i="1"/>
  <c r="L493" i="1"/>
  <c r="L485" i="1"/>
  <c r="L477" i="1"/>
  <c r="L469" i="1"/>
  <c r="L445" i="1"/>
  <c r="L421" i="1"/>
  <c r="L413" i="1"/>
  <c r="L397" i="1"/>
  <c r="L389" i="1"/>
  <c r="L373" i="1"/>
  <c r="L357" i="1"/>
  <c r="L349" i="1"/>
  <c r="L325" i="1"/>
  <c r="L317" i="1"/>
  <c r="L309" i="1"/>
  <c r="L293" i="1"/>
  <c r="L261" i="1"/>
  <c r="L253" i="1"/>
  <c r="L245" i="1"/>
  <c r="L237" i="1"/>
  <c r="L221" i="1"/>
  <c r="L197" i="1"/>
  <c r="L189" i="1"/>
  <c r="L173" i="1"/>
  <c r="L149" i="1"/>
  <c r="L141" i="1"/>
  <c r="L133" i="1"/>
  <c r="L125" i="1"/>
  <c r="L117" i="1"/>
  <c r="L109" i="1"/>
  <c r="L85" i="1"/>
  <c r="L77" i="1"/>
  <c r="L69" i="1"/>
  <c r="L61" i="1"/>
  <c r="L45" i="1"/>
  <c r="L29" i="1"/>
  <c r="L13" i="1"/>
  <c r="L1517" i="1"/>
  <c r="L1210" i="1"/>
  <c r="L1092" i="1"/>
  <c r="L1029" i="1"/>
  <c r="L910" i="1"/>
  <c r="L586" i="1"/>
  <c r="L405" i="1"/>
  <c r="L692" i="1"/>
  <c r="L634" i="1"/>
  <c r="L576" i="1"/>
  <c r="L526" i="1"/>
  <c r="L453" i="1"/>
  <c r="L394" i="1"/>
  <c r="L341" i="1"/>
  <c r="L213" i="1"/>
  <c r="L1683" i="1"/>
  <c r="L734" i="1"/>
  <c r="L316" i="1"/>
  <c r="L159" i="1"/>
  <c r="L1758" i="1"/>
  <c r="L1602" i="1"/>
  <c r="L1386" i="1"/>
  <c r="L622" i="1"/>
  <c r="L205" i="1"/>
  <c r="L14" i="1"/>
  <c r="L1695" i="1"/>
  <c r="L1598" i="1"/>
  <c r="L1445" i="1"/>
  <c r="L676" i="1"/>
  <c r="L564" i="1"/>
  <c r="L323" i="1"/>
  <c r="L1248" i="1"/>
  <c r="L1216" i="1"/>
  <c r="L1088" i="1"/>
  <c r="L1072" i="1"/>
  <c r="L1008" i="1"/>
  <c r="L992" i="1"/>
  <c r="L896" i="1"/>
  <c r="L880" i="1"/>
  <c r="L864" i="1"/>
  <c r="L816" i="1"/>
  <c r="L736" i="1"/>
  <c r="L688" i="1"/>
  <c r="L656" i="1"/>
  <c r="L640" i="1"/>
  <c r="L624" i="1"/>
  <c r="L592" i="1"/>
  <c r="L560" i="1"/>
  <c r="L544" i="1"/>
  <c r="L528" i="1"/>
  <c r="L512" i="1"/>
  <c r="L496" i="1"/>
  <c r="L480" i="1"/>
  <c r="L464" i="1"/>
  <c r="L448" i="1"/>
  <c r="L432" i="1"/>
  <c r="L416" i="1"/>
  <c r="L400" i="1"/>
  <c r="L384" i="1"/>
  <c r="L368" i="1"/>
  <c r="L352" i="1"/>
  <c r="L336" i="1"/>
  <c r="L320" i="1"/>
  <c r="L304" i="1"/>
  <c r="L288" i="1"/>
  <c r="L272" i="1"/>
  <c r="L256" i="1"/>
  <c r="L240" i="1"/>
  <c r="L224" i="1"/>
  <c r="L208" i="1"/>
  <c r="L192" i="1"/>
  <c r="L176" i="1"/>
  <c r="L160" i="1"/>
  <c r="L144" i="1"/>
  <c r="L136" i="1"/>
  <c r="L128" i="1"/>
  <c r="L112" i="1"/>
  <c r="L104" i="1"/>
  <c r="L96" i="1"/>
  <c r="L88" i="1"/>
  <c r="L80" i="1"/>
  <c r="L72" i="1"/>
  <c r="L64" i="1"/>
  <c r="L56" i="1"/>
  <c r="L48" i="1"/>
  <c r="L40" i="1"/>
  <c r="L32" i="1"/>
  <c r="L16" i="1"/>
  <c r="L1690" i="1"/>
  <c r="L1054" i="1"/>
  <c r="L998" i="1"/>
  <c r="L934" i="1"/>
  <c r="L798" i="1"/>
  <c r="L663" i="1"/>
  <c r="L608" i="1"/>
  <c r="L558" i="1"/>
  <c r="L487" i="1"/>
  <c r="L430" i="1"/>
  <c r="L372" i="1"/>
  <c r="L126" i="1"/>
  <c r="L1794" i="1"/>
  <c r="L1689" i="1"/>
  <c r="L1585" i="1"/>
  <c r="L1530" i="1"/>
  <c r="L1483" i="1"/>
  <c r="L1052" i="1"/>
  <c r="L932" i="1"/>
  <c r="L604" i="1"/>
  <c r="L486" i="1"/>
  <c r="L429" i="1"/>
  <c r="L366" i="1"/>
  <c r="L314" i="1"/>
  <c r="L188" i="1"/>
  <c r="L124" i="1"/>
  <c r="L63" i="1"/>
  <c r="L671" i="1"/>
  <c r="L623" i="1"/>
  <c r="L591" i="1"/>
  <c r="L543" i="1"/>
  <c r="L447" i="1"/>
  <c r="L431" i="1"/>
  <c r="L407" i="1"/>
  <c r="L391" i="1"/>
  <c r="L383" i="1"/>
  <c r="L375" i="1"/>
  <c r="L367" i="1"/>
  <c r="L335" i="1"/>
  <c r="L287" i="1"/>
  <c r="L271" i="1"/>
  <c r="L207" i="1"/>
  <c r="L175" i="1"/>
  <c r="L167" i="1"/>
  <c r="L143" i="1"/>
  <c r="L135" i="1"/>
  <c r="L127" i="1"/>
  <c r="L111" i="1"/>
  <c r="L71" i="1"/>
  <c r="L31" i="1"/>
  <c r="L1529" i="1"/>
  <c r="L1367" i="1"/>
  <c r="L1230" i="1"/>
  <c r="L1102" i="1"/>
  <c r="L990" i="1"/>
  <c r="L924" i="1"/>
  <c r="L860" i="1"/>
  <c r="L790" i="1"/>
  <c r="L725" i="1"/>
  <c r="L661" i="1"/>
  <c r="L602" i="1"/>
  <c r="L550" i="1"/>
  <c r="L479" i="1"/>
  <c r="L422" i="1"/>
  <c r="L311" i="1"/>
  <c r="L239" i="1"/>
  <c r="L119" i="1"/>
  <c r="AQ8" i="1"/>
  <c r="AJ10" i="1"/>
  <c r="AL10" i="1" s="1"/>
  <c r="AK11" i="1"/>
  <c r="AO11" i="1" s="1"/>
  <c r="AK8" i="1"/>
  <c r="AO8" i="1" s="1"/>
  <c r="AK10" i="1"/>
  <c r="AO10" i="1" s="1"/>
  <c r="AK9" i="1"/>
  <c r="AO9" i="1" s="1"/>
  <c r="AP10" i="1"/>
  <c r="AN10" i="1"/>
  <c r="AI12" i="1"/>
  <c r="AJ11" i="1"/>
  <c r="AL11" i="1" s="1"/>
  <c r="AF1031" i="1"/>
  <c r="AP11" i="1"/>
  <c r="AQ10" i="1"/>
  <c r="AM10" i="1"/>
  <c r="AM9" i="1"/>
  <c r="AM11" i="1"/>
  <c r="AM8" i="1"/>
  <c r="AJ8" i="1"/>
  <c r="AJ9" i="1"/>
  <c r="AL9" i="1" s="1"/>
  <c r="AQ9" i="1"/>
  <c r="AP9" i="1"/>
  <c r="AQ11" i="1"/>
  <c r="M1287" i="1" l="1"/>
  <c r="N1287" i="1" s="1"/>
  <c r="O377" i="1"/>
  <c r="O1459" i="1"/>
  <c r="M1414" i="1"/>
  <c r="N1414" i="1" s="1"/>
  <c r="O1414" i="1"/>
  <c r="M1672" i="1"/>
  <c r="N1672" i="1" s="1"/>
  <c r="O1672" i="1"/>
  <c r="M1800" i="1"/>
  <c r="N1800" i="1" s="1"/>
  <c r="O1800" i="1"/>
  <c r="M1678" i="1"/>
  <c r="N1678" i="1" s="1"/>
  <c r="O1678" i="1"/>
  <c r="M380" i="1"/>
  <c r="N380" i="1" s="1"/>
  <c r="O380" i="1"/>
  <c r="M763" i="1"/>
  <c r="N763" i="1" s="1"/>
  <c r="O763" i="1"/>
  <c r="M537" i="1"/>
  <c r="N537" i="1" s="1"/>
  <c r="O537" i="1"/>
  <c r="O134" i="1"/>
  <c r="O1406" i="1"/>
  <c r="M227" i="1"/>
  <c r="N227" i="1" s="1"/>
  <c r="O227" i="1"/>
  <c r="M1614" i="1"/>
  <c r="N1614" i="1" s="1"/>
  <c r="O1614" i="1"/>
  <c r="M1128" i="1"/>
  <c r="N1128" i="1" s="1"/>
  <c r="O1128" i="1"/>
  <c r="O412" i="1"/>
  <c r="M412" i="1"/>
  <c r="N412" i="1" s="1"/>
  <c r="O1288" i="1"/>
  <c r="O89" i="1"/>
  <c r="O393" i="1"/>
  <c r="O103" i="1"/>
  <c r="O359" i="1"/>
  <c r="O615" i="1"/>
  <c r="O879" i="1"/>
  <c r="O1679" i="1"/>
  <c r="M611" i="1"/>
  <c r="N611" i="1" s="1"/>
  <c r="O611" i="1"/>
  <c r="M1352" i="1"/>
  <c r="N1352" i="1" s="1"/>
  <c r="O1352" i="1"/>
  <c r="M1071" i="1"/>
  <c r="N1071" i="1" s="1"/>
  <c r="O1472" i="1"/>
  <c r="O203" i="1"/>
  <c r="O467" i="1"/>
  <c r="O603" i="1"/>
  <c r="O381" i="1"/>
  <c r="O830" i="1"/>
  <c r="O1262" i="1"/>
  <c r="M619" i="1"/>
  <c r="N619" i="1" s="1"/>
  <c r="O619" i="1"/>
  <c r="M679" i="1"/>
  <c r="N679" i="1" s="1"/>
  <c r="O679" i="1"/>
  <c r="M1803" i="1"/>
  <c r="N1803" i="1" s="1"/>
  <c r="O1803" i="1"/>
  <c r="O1096" i="1"/>
  <c r="O1304" i="1"/>
  <c r="O1656" i="1"/>
  <c r="O211" i="1"/>
  <c r="O1320" i="1"/>
  <c r="O1188" i="1"/>
  <c r="O1542" i="1"/>
  <c r="O774" i="1"/>
  <c r="O853" i="1"/>
  <c r="O151" i="1"/>
  <c r="O399" i="1"/>
  <c r="O631" i="1"/>
  <c r="O1103" i="1"/>
  <c r="O1687" i="1"/>
  <c r="O1189" i="1"/>
  <c r="M11" i="1"/>
  <c r="N11" i="1" s="1"/>
  <c r="O11" i="1"/>
  <c r="M44" i="1"/>
  <c r="N44" i="1" s="1"/>
  <c r="O44" i="1"/>
  <c r="M1559" i="1"/>
  <c r="N1559" i="1" s="1"/>
  <c r="O1559" i="1"/>
  <c r="O428" i="1"/>
  <c r="O302" i="1"/>
  <c r="O110" i="1"/>
  <c r="O382" i="1"/>
  <c r="O1750" i="1"/>
  <c r="O165" i="1"/>
  <c r="M1326" i="1"/>
  <c r="N1326" i="1" s="1"/>
  <c r="O1326" i="1"/>
  <c r="M1767" i="1"/>
  <c r="N1767" i="1" s="1"/>
  <c r="O1767" i="1"/>
  <c r="M1160" i="1"/>
  <c r="N1160" i="1" s="1"/>
  <c r="O1160" i="1"/>
  <c r="O1112" i="1"/>
  <c r="M1383" i="1"/>
  <c r="N1383" i="1" s="1"/>
  <c r="O60" i="1"/>
  <c r="O997" i="1"/>
  <c r="O647" i="1"/>
  <c r="O823" i="1"/>
  <c r="O1007" i="1"/>
  <c r="O1111" i="1"/>
  <c r="O1703" i="1"/>
  <c r="O27" i="1"/>
  <c r="M27" i="1"/>
  <c r="N27" i="1" s="1"/>
  <c r="M267" i="1"/>
  <c r="N267" i="1" s="1"/>
  <c r="O267" i="1"/>
  <c r="M507" i="1"/>
  <c r="N507" i="1" s="1"/>
  <c r="O507" i="1"/>
  <c r="M236" i="1"/>
  <c r="N236" i="1" s="1"/>
  <c r="O236" i="1"/>
  <c r="M169" i="1"/>
  <c r="N169" i="1" s="1"/>
  <c r="O169" i="1"/>
  <c r="M942" i="1"/>
  <c r="N942" i="1" s="1"/>
  <c r="O942" i="1"/>
  <c r="O331" i="1"/>
  <c r="O739" i="1"/>
  <c r="O1787" i="1"/>
  <c r="O158" i="1"/>
  <c r="O406" i="1"/>
  <c r="O718" i="1"/>
  <c r="O1766" i="1"/>
  <c r="O319" i="1"/>
  <c r="M667" i="1"/>
  <c r="N667" i="1" s="1"/>
  <c r="O667" i="1"/>
  <c r="M269" i="1"/>
  <c r="N269" i="1" s="1"/>
  <c r="O269" i="1"/>
  <c r="M1350" i="1"/>
  <c r="N1350" i="1" s="1"/>
  <c r="O1350" i="1"/>
  <c r="M1494" i="1"/>
  <c r="N1494" i="1" s="1"/>
  <c r="O1494" i="1"/>
  <c r="M198" i="1"/>
  <c r="N198" i="1" s="1"/>
  <c r="O198" i="1"/>
  <c r="O1143" i="1"/>
  <c r="O1303" i="1"/>
  <c r="O1711" i="1"/>
  <c r="O43" i="1"/>
  <c r="M43" i="1"/>
  <c r="N43" i="1" s="1"/>
  <c r="M523" i="1"/>
  <c r="N523" i="1" s="1"/>
  <c r="O523" i="1"/>
  <c r="M1410" i="1"/>
  <c r="N1410" i="1" s="1"/>
  <c r="O1410" i="1"/>
  <c r="M1640" i="1"/>
  <c r="N1640" i="1" s="1"/>
  <c r="O1640" i="1"/>
  <c r="O76" i="1"/>
  <c r="O1539" i="1"/>
  <c r="O147" i="1"/>
  <c r="O339" i="1"/>
  <c r="O675" i="1"/>
  <c r="O1399" i="1"/>
  <c r="O839" i="1"/>
  <c r="O1369" i="1"/>
  <c r="O414" i="1"/>
  <c r="O983" i="1"/>
  <c r="O182" i="1"/>
  <c r="O494" i="1"/>
  <c r="O742" i="1"/>
  <c r="O1286" i="1"/>
  <c r="O1502" i="1"/>
  <c r="M831" i="1"/>
  <c r="N831" i="1" s="1"/>
  <c r="M1752" i="1"/>
  <c r="N1752" i="1" s="1"/>
  <c r="O1752" i="1"/>
  <c r="M670" i="1"/>
  <c r="N670" i="1" s="1"/>
  <c r="O670" i="1"/>
  <c r="M329" i="1"/>
  <c r="N329" i="1" s="1"/>
  <c r="O329" i="1"/>
  <c r="M1069" i="1"/>
  <c r="N1069" i="1" s="1"/>
  <c r="O1069" i="1"/>
  <c r="M1464" i="1"/>
  <c r="N1464" i="1" s="1"/>
  <c r="O1464" i="1"/>
  <c r="O157" i="1"/>
  <c r="O1465" i="1"/>
  <c r="O1192" i="1"/>
  <c r="O457" i="1"/>
  <c r="O1285" i="1"/>
  <c r="O659" i="1"/>
  <c r="O231" i="1"/>
  <c r="O471" i="1"/>
  <c r="O703" i="1"/>
  <c r="O847" i="1"/>
  <c r="O1055" i="1"/>
  <c r="O1191" i="1"/>
  <c r="O1335" i="1"/>
  <c r="O1463" i="1"/>
  <c r="O1599" i="1"/>
  <c r="O1719" i="1"/>
  <c r="O1446" i="1"/>
  <c r="M268" i="1"/>
  <c r="N268" i="1" s="1"/>
  <c r="O268" i="1"/>
  <c r="M747" i="1"/>
  <c r="N747" i="1" s="1"/>
  <c r="O747" i="1"/>
  <c r="M1694" i="1"/>
  <c r="N1694" i="1" s="1"/>
  <c r="O1694" i="1"/>
  <c r="O963" i="1"/>
  <c r="O1155" i="1"/>
  <c r="O155" i="1"/>
  <c r="O259" i="1"/>
  <c r="O347" i="1"/>
  <c r="O539" i="1"/>
  <c r="O683" i="1"/>
  <c r="O771" i="1"/>
  <c r="O1454" i="1"/>
  <c r="O1462" i="1"/>
  <c r="M300" i="1"/>
  <c r="N300" i="1" s="1"/>
  <c r="O991" i="1"/>
  <c r="O975" i="1"/>
  <c r="O1415" i="1"/>
  <c r="O470" i="1"/>
  <c r="O222" i="1"/>
  <c r="O518" i="1"/>
  <c r="O782" i="1"/>
  <c r="O1358" i="1"/>
  <c r="M475" i="1"/>
  <c r="N475" i="1" s="1"/>
  <c r="M761" i="1"/>
  <c r="N761" i="1" s="1"/>
  <c r="M1768" i="1"/>
  <c r="N1768" i="1" s="1"/>
  <c r="O1768" i="1"/>
  <c r="M1411" i="1"/>
  <c r="N1411" i="1" s="1"/>
  <c r="O1411" i="1"/>
  <c r="O115" i="1"/>
  <c r="O1603" i="1"/>
  <c r="O1606" i="1"/>
  <c r="O810" i="1"/>
  <c r="O502" i="1"/>
  <c r="O25" i="1"/>
  <c r="O201" i="1"/>
  <c r="O489" i="1"/>
  <c r="O1145" i="1"/>
  <c r="O364" i="1"/>
  <c r="O1333" i="1"/>
  <c r="O180" i="1"/>
  <c r="O719" i="1"/>
  <c r="O1366" i="1"/>
  <c r="O263" i="1"/>
  <c r="O519" i="1"/>
  <c r="O727" i="1"/>
  <c r="O855" i="1"/>
  <c r="O1063" i="1"/>
  <c r="O1215" i="1"/>
  <c r="O1351" i="1"/>
  <c r="O1487" i="1"/>
  <c r="O1607" i="1"/>
  <c r="O1743" i="1"/>
  <c r="O655" i="1"/>
  <c r="M12" i="1"/>
  <c r="N12" i="1" s="1"/>
  <c r="O12" i="1"/>
  <c r="M1256" i="1"/>
  <c r="N1256" i="1" s="1"/>
  <c r="O1256" i="1"/>
  <c r="M1448" i="1"/>
  <c r="N1448" i="1" s="1"/>
  <c r="O1448" i="1"/>
  <c r="M166" i="1"/>
  <c r="N166" i="1" s="1"/>
  <c r="O166" i="1"/>
  <c r="O635" i="1"/>
  <c r="O1165" i="1"/>
  <c r="M1086" i="1"/>
  <c r="N1086" i="1" s="1"/>
  <c r="O1086" i="1"/>
  <c r="M935" i="1"/>
  <c r="N935" i="1" s="1"/>
  <c r="O935" i="1"/>
  <c r="M1495" i="1"/>
  <c r="N1495" i="1" s="1"/>
  <c r="O1495" i="1"/>
  <c r="M860" i="1"/>
  <c r="N860" i="1" s="1"/>
  <c r="O860" i="1"/>
  <c r="M734" i="1"/>
  <c r="N734" i="1" s="1"/>
  <c r="O734" i="1"/>
  <c r="M1597" i="1"/>
  <c r="N1597" i="1" s="1"/>
  <c r="O1597" i="1"/>
  <c r="M1041" i="1"/>
  <c r="N1041" i="1" s="1"/>
  <c r="O1041" i="1"/>
  <c r="M832" i="1"/>
  <c r="N832" i="1" s="1"/>
  <c r="O832" i="1"/>
  <c r="M287" i="1"/>
  <c r="N287" i="1" s="1"/>
  <c r="O287" i="1"/>
  <c r="M13" i="1"/>
  <c r="N13" i="1" s="1"/>
  <c r="O13" i="1"/>
  <c r="M1605" i="1"/>
  <c r="N1605" i="1" s="1"/>
  <c r="O1605" i="1"/>
  <c r="M321" i="1"/>
  <c r="N321" i="1" s="1"/>
  <c r="O321" i="1"/>
  <c r="M1075" i="1"/>
  <c r="N1075" i="1" s="1"/>
  <c r="O1075" i="1"/>
  <c r="M1242" i="1"/>
  <c r="N1242" i="1" s="1"/>
  <c r="O1242" i="1"/>
  <c r="M504" i="1"/>
  <c r="N504" i="1" s="1"/>
  <c r="O504" i="1"/>
  <c r="M50" i="1"/>
  <c r="N50" i="1" s="1"/>
  <c r="O50" i="1"/>
  <c r="M386" i="1"/>
  <c r="N386" i="1" s="1"/>
  <c r="O386" i="1"/>
  <c r="M1154" i="1"/>
  <c r="N1154" i="1" s="1"/>
  <c r="O1154" i="1"/>
  <c r="M1684" i="1"/>
  <c r="N1684" i="1" s="1"/>
  <c r="O1684" i="1"/>
  <c r="M20" i="1"/>
  <c r="N20" i="1" s="1"/>
  <c r="O20" i="1"/>
  <c r="M1748" i="1"/>
  <c r="N1748" i="1" s="1"/>
  <c r="O1748" i="1"/>
  <c r="M366" i="1"/>
  <c r="N366" i="1" s="1"/>
  <c r="O366" i="1"/>
  <c r="M592" i="1"/>
  <c r="N592" i="1" s="1"/>
  <c r="O592" i="1"/>
  <c r="M237" i="1"/>
  <c r="N237" i="1" s="1"/>
  <c r="O237" i="1"/>
  <c r="M1045" i="1"/>
  <c r="N1045" i="1" s="1"/>
  <c r="O1045" i="1"/>
  <c r="M673" i="1"/>
  <c r="N673" i="1" s="1"/>
  <c r="O673" i="1"/>
  <c r="M481" i="1"/>
  <c r="N481" i="1" s="1"/>
  <c r="O481" i="1"/>
  <c r="M330" i="1"/>
  <c r="N330" i="1" s="1"/>
  <c r="O330" i="1"/>
  <c r="M254" i="1"/>
  <c r="N254" i="1" s="1"/>
  <c r="O254" i="1"/>
  <c r="M403" i="1"/>
  <c r="N403" i="1" s="1"/>
  <c r="O403" i="1"/>
  <c r="M792" i="1"/>
  <c r="N792" i="1" s="1"/>
  <c r="O792" i="1"/>
  <c r="M559" i="1"/>
  <c r="N559" i="1" s="1"/>
  <c r="O559" i="1"/>
  <c r="M439" i="1"/>
  <c r="N439" i="1" s="1"/>
  <c r="O439" i="1"/>
  <c r="M58" i="1"/>
  <c r="N58" i="1" s="1"/>
  <c r="O58" i="1"/>
  <c r="M402" i="1"/>
  <c r="N402" i="1" s="1"/>
  <c r="O402" i="1"/>
  <c r="M930" i="1"/>
  <c r="N930" i="1" s="1"/>
  <c r="O930" i="1"/>
  <c r="M1170" i="1"/>
  <c r="N1170" i="1" s="1"/>
  <c r="O1170" i="1"/>
  <c r="M1394" i="1"/>
  <c r="N1394" i="1" s="1"/>
  <c r="O1394" i="1"/>
  <c r="M740" i="1"/>
  <c r="N740" i="1" s="1"/>
  <c r="O740" i="1"/>
  <c r="M1700" i="1"/>
  <c r="N1700" i="1" s="1"/>
  <c r="O1700" i="1"/>
  <c r="M1685" i="1"/>
  <c r="N1685" i="1" s="1"/>
  <c r="O1685" i="1"/>
  <c r="M548" i="1"/>
  <c r="N548" i="1" s="1"/>
  <c r="O548" i="1"/>
  <c r="M756" i="1"/>
  <c r="N756" i="1" s="1"/>
  <c r="O756" i="1"/>
  <c r="M1076" i="1"/>
  <c r="N1076" i="1" s="1"/>
  <c r="O1076" i="1"/>
  <c r="M1476" i="1"/>
  <c r="N1476" i="1" s="1"/>
  <c r="O1476" i="1"/>
  <c r="M1102" i="1"/>
  <c r="N1102" i="1" s="1"/>
  <c r="O1102" i="1"/>
  <c r="M367" i="1"/>
  <c r="N367" i="1" s="1"/>
  <c r="O367" i="1"/>
  <c r="M429" i="1"/>
  <c r="N429" i="1" s="1"/>
  <c r="O429" i="1"/>
  <c r="M663" i="1"/>
  <c r="N663" i="1" s="1"/>
  <c r="O663" i="1"/>
  <c r="M104" i="1"/>
  <c r="N104" i="1" s="1"/>
  <c r="O104" i="1"/>
  <c r="M336" i="1"/>
  <c r="N336" i="1" s="1"/>
  <c r="O336" i="1"/>
  <c r="M624" i="1"/>
  <c r="N624" i="1" s="1"/>
  <c r="O624" i="1"/>
  <c r="M564" i="1"/>
  <c r="N564" i="1" s="1"/>
  <c r="O564" i="1"/>
  <c r="M341" i="1"/>
  <c r="N341" i="1" s="1"/>
  <c r="O341" i="1"/>
  <c r="M45" i="1"/>
  <c r="N45" i="1" s="1"/>
  <c r="O45" i="1"/>
  <c r="M245" i="1"/>
  <c r="N245" i="1" s="1"/>
  <c r="O245" i="1"/>
  <c r="M477" i="1"/>
  <c r="N477" i="1" s="1"/>
  <c r="O477" i="1"/>
  <c r="M613" i="1"/>
  <c r="N613" i="1" s="1"/>
  <c r="O613" i="1"/>
  <c r="M813" i="1"/>
  <c r="N813" i="1" s="1"/>
  <c r="O813" i="1"/>
  <c r="M1053" i="1"/>
  <c r="N1053" i="1" s="1"/>
  <c r="O1053" i="1"/>
  <c r="M1373" i="1"/>
  <c r="N1373" i="1" s="1"/>
  <c r="O1373" i="1"/>
  <c r="M1645" i="1"/>
  <c r="N1645" i="1" s="1"/>
  <c r="O1645" i="1"/>
  <c r="M1518" i="1"/>
  <c r="N1518" i="1" s="1"/>
  <c r="O1518" i="1"/>
  <c r="M721" i="1"/>
  <c r="N721" i="1" s="1"/>
  <c r="O721" i="1"/>
  <c r="M1777" i="1"/>
  <c r="N1777" i="1" s="1"/>
  <c r="O1777" i="1"/>
  <c r="M1328" i="1"/>
  <c r="N1328" i="1" s="1"/>
  <c r="O1328" i="1"/>
  <c r="M1808" i="1"/>
  <c r="N1808" i="1" s="1"/>
  <c r="O1808" i="1"/>
  <c r="M513" i="1"/>
  <c r="N513" i="1" s="1"/>
  <c r="O513" i="1"/>
  <c r="M1089" i="1"/>
  <c r="N1089" i="1" s="1"/>
  <c r="O1089" i="1"/>
  <c r="M436" i="1"/>
  <c r="N436" i="1" s="1"/>
  <c r="O436" i="1"/>
  <c r="M881" i="1"/>
  <c r="N881" i="1" s="1"/>
  <c r="O881" i="1"/>
  <c r="M346" i="1"/>
  <c r="N346" i="1" s="1"/>
  <c r="O346" i="1"/>
  <c r="M746" i="1"/>
  <c r="N746" i="1" s="1"/>
  <c r="O746" i="1"/>
  <c r="M1354" i="1"/>
  <c r="N1354" i="1" s="1"/>
  <c r="O1354" i="1"/>
  <c r="M212" i="1"/>
  <c r="N212" i="1" s="1"/>
  <c r="O212" i="1"/>
  <c r="M702" i="1"/>
  <c r="N702" i="1" s="1"/>
  <c r="O702" i="1"/>
  <c r="M23" i="1"/>
  <c r="N23" i="1" s="1"/>
  <c r="O23" i="1"/>
  <c r="M1104" i="1"/>
  <c r="N1104" i="1" s="1"/>
  <c r="O1104" i="1"/>
  <c r="M214" i="1"/>
  <c r="N214" i="1" s="1"/>
  <c r="O214" i="1"/>
  <c r="M462" i="1"/>
  <c r="N462" i="1" s="1"/>
  <c r="O462" i="1"/>
  <c r="M264" i="1"/>
  <c r="N264" i="1" s="1"/>
  <c r="O264" i="1"/>
  <c r="M536" i="1"/>
  <c r="N536" i="1" s="1"/>
  <c r="O536" i="1"/>
  <c r="M808" i="1"/>
  <c r="N808" i="1" s="1"/>
  <c r="O808" i="1"/>
  <c r="M668" i="1"/>
  <c r="N668" i="1" s="1"/>
  <c r="O668" i="1"/>
  <c r="M47" i="1"/>
  <c r="N47" i="1" s="1"/>
  <c r="O47" i="1"/>
  <c r="M567" i="1"/>
  <c r="N567" i="1" s="1"/>
  <c r="O567" i="1"/>
  <c r="M74" i="1"/>
  <c r="N74" i="1" s="1"/>
  <c r="O74" i="1"/>
  <c r="M218" i="1"/>
  <c r="N218" i="1" s="1"/>
  <c r="O218" i="1"/>
  <c r="M418" i="1"/>
  <c r="N418" i="1" s="1"/>
  <c r="O418" i="1"/>
  <c r="M690" i="1"/>
  <c r="N690" i="1" s="1"/>
  <c r="O690" i="1"/>
  <c r="M946" i="1"/>
  <c r="N946" i="1" s="1"/>
  <c r="O946" i="1"/>
  <c r="M1186" i="1"/>
  <c r="N1186" i="1" s="1"/>
  <c r="O1186" i="1"/>
  <c r="M1426" i="1"/>
  <c r="N1426" i="1" s="1"/>
  <c r="O1426" i="1"/>
  <c r="M1716" i="1"/>
  <c r="N1716" i="1" s="1"/>
  <c r="O1716" i="1"/>
  <c r="M1781" i="1"/>
  <c r="N1781" i="1" s="1"/>
  <c r="O1781" i="1"/>
  <c r="M228" i="1"/>
  <c r="N228" i="1" s="1"/>
  <c r="O228" i="1"/>
  <c r="M404" i="1"/>
  <c r="N404" i="1" s="1"/>
  <c r="O404" i="1"/>
  <c r="M772" i="1"/>
  <c r="N772" i="1" s="1"/>
  <c r="O772" i="1"/>
  <c r="M1108" i="1"/>
  <c r="N1108" i="1" s="1"/>
  <c r="O1108" i="1"/>
  <c r="M1492" i="1"/>
  <c r="N1492" i="1" s="1"/>
  <c r="O1492" i="1"/>
  <c r="M821" i="1"/>
  <c r="N821" i="1" s="1"/>
  <c r="O821" i="1"/>
  <c r="M1362" i="1"/>
  <c r="N1362" i="1" s="1"/>
  <c r="O1362" i="1"/>
  <c r="M914" i="1"/>
  <c r="N914" i="1" s="1"/>
  <c r="O914" i="1"/>
  <c r="M352" i="1"/>
  <c r="N352" i="1" s="1"/>
  <c r="O352" i="1"/>
  <c r="M80" i="1"/>
  <c r="N80" i="1" s="1"/>
  <c r="O80" i="1"/>
  <c r="M589" i="1"/>
  <c r="N589" i="1" s="1"/>
  <c r="O589" i="1"/>
  <c r="M1728" i="1"/>
  <c r="N1728" i="1" s="1"/>
  <c r="O1728" i="1"/>
  <c r="M94" i="1"/>
  <c r="N94" i="1" s="1"/>
  <c r="O94" i="1"/>
  <c r="M1248" i="1"/>
  <c r="N1248" i="1" s="1"/>
  <c r="O1248" i="1"/>
  <c r="M1037" i="1"/>
  <c r="N1037" i="1" s="1"/>
  <c r="O1037" i="1"/>
  <c r="M1776" i="1"/>
  <c r="N1776" i="1" s="1"/>
  <c r="O1776" i="1"/>
  <c r="M21" i="1"/>
  <c r="N21" i="1" s="1"/>
  <c r="O21" i="1"/>
  <c r="M232" i="1"/>
  <c r="N232" i="1" s="1"/>
  <c r="O232" i="1"/>
  <c r="M202" i="1"/>
  <c r="N202" i="1" s="1"/>
  <c r="O202" i="1"/>
  <c r="M1378" i="1"/>
  <c r="N1378" i="1" s="1"/>
  <c r="O1378" i="1"/>
  <c r="M1284" i="1"/>
  <c r="N1284" i="1" s="1"/>
  <c r="O1284" i="1"/>
  <c r="M990" i="1"/>
  <c r="N990" i="1" s="1"/>
  <c r="O990" i="1"/>
  <c r="M96" i="1"/>
  <c r="N96" i="1" s="1"/>
  <c r="O96" i="1"/>
  <c r="M213" i="1"/>
  <c r="N213" i="1" s="1"/>
  <c r="O213" i="1"/>
  <c r="M605" i="1"/>
  <c r="N605" i="1" s="1"/>
  <c r="O605" i="1"/>
  <c r="M1621" i="1"/>
  <c r="N1621" i="1" s="1"/>
  <c r="O1621" i="1"/>
  <c r="M1280" i="1"/>
  <c r="N1280" i="1" s="1"/>
  <c r="O1280" i="1"/>
  <c r="M1745" i="1"/>
  <c r="N1745" i="1" s="1"/>
  <c r="O1745" i="1"/>
  <c r="M1338" i="1"/>
  <c r="N1338" i="1" s="1"/>
  <c r="O1338" i="1"/>
  <c r="M1056" i="1"/>
  <c r="N1056" i="1" s="1"/>
  <c r="O1056" i="1"/>
  <c r="M248" i="1"/>
  <c r="N248" i="1" s="1"/>
  <c r="O248" i="1"/>
  <c r="M674" i="1"/>
  <c r="N674" i="1" s="1"/>
  <c r="O674" i="1"/>
  <c r="M375" i="1"/>
  <c r="N375" i="1" s="1"/>
  <c r="O375" i="1"/>
  <c r="M486" i="1"/>
  <c r="N486" i="1" s="1"/>
  <c r="O486" i="1"/>
  <c r="M112" i="1"/>
  <c r="N112" i="1" s="1"/>
  <c r="O112" i="1"/>
  <c r="M676" i="1"/>
  <c r="N676" i="1" s="1"/>
  <c r="O676" i="1"/>
  <c r="M61" i="1"/>
  <c r="N61" i="1" s="1"/>
  <c r="O61" i="1"/>
  <c r="M485" i="1"/>
  <c r="N485" i="1" s="1"/>
  <c r="O485" i="1"/>
  <c r="M829" i="1"/>
  <c r="N829" i="1" s="1"/>
  <c r="O829" i="1"/>
  <c r="M1389" i="1"/>
  <c r="N1389" i="1" s="1"/>
  <c r="O1389" i="1"/>
  <c r="M1653" i="1"/>
  <c r="N1653" i="1" s="1"/>
  <c r="O1653" i="1"/>
  <c r="M785" i="1"/>
  <c r="N785" i="1" s="1"/>
  <c r="O785" i="1"/>
  <c r="M1793" i="1"/>
  <c r="N1793" i="1" s="1"/>
  <c r="O1793" i="1"/>
  <c r="M1253" i="1"/>
  <c r="N1253" i="1" s="1"/>
  <c r="O1253" i="1"/>
  <c r="M529" i="1"/>
  <c r="N529" i="1" s="1"/>
  <c r="O529" i="1"/>
  <c r="M612" i="1"/>
  <c r="N612" i="1" s="1"/>
  <c r="O612" i="1"/>
  <c r="M913" i="1"/>
  <c r="N913" i="1" s="1"/>
  <c r="O913" i="1"/>
  <c r="M874" i="1"/>
  <c r="N874" i="1" s="1"/>
  <c r="O874" i="1"/>
  <c r="M1370" i="1"/>
  <c r="N1370" i="1" s="1"/>
  <c r="O1370" i="1"/>
  <c r="M750" i="1"/>
  <c r="N750" i="1" s="1"/>
  <c r="O750" i="1"/>
  <c r="M156" i="1"/>
  <c r="N156" i="1" s="1"/>
  <c r="O156" i="1"/>
  <c r="M286" i="1"/>
  <c r="N286" i="1" s="1"/>
  <c r="O286" i="1"/>
  <c r="M534" i="1"/>
  <c r="N534" i="1" s="1"/>
  <c r="O534" i="1"/>
  <c r="M280" i="1"/>
  <c r="N280" i="1" s="1"/>
  <c r="O280" i="1"/>
  <c r="M552" i="1"/>
  <c r="N552" i="1" s="1"/>
  <c r="O552" i="1"/>
  <c r="M735" i="1"/>
  <c r="N735" i="1" s="1"/>
  <c r="O735" i="1"/>
  <c r="M90" i="1"/>
  <c r="N90" i="1" s="1"/>
  <c r="O90" i="1"/>
  <c r="M434" i="1"/>
  <c r="N434" i="1" s="1"/>
  <c r="O434" i="1"/>
  <c r="M706" i="1"/>
  <c r="N706" i="1" s="1"/>
  <c r="O706" i="1"/>
  <c r="M1202" i="1"/>
  <c r="N1202" i="1" s="1"/>
  <c r="O1202" i="1"/>
  <c r="M1434" i="1"/>
  <c r="N1434" i="1" s="1"/>
  <c r="O1434" i="1"/>
  <c r="M244" i="1"/>
  <c r="N244" i="1" s="1"/>
  <c r="O244" i="1"/>
  <c r="M1124" i="1"/>
  <c r="N1124" i="1" s="1"/>
  <c r="O1124" i="1"/>
  <c r="M933" i="1"/>
  <c r="N933" i="1" s="1"/>
  <c r="O933" i="1"/>
  <c r="M1367" i="1"/>
  <c r="N1367" i="1" s="1"/>
  <c r="O1367" i="1"/>
  <c r="M383" i="1"/>
  <c r="N383" i="1" s="1"/>
  <c r="O383" i="1"/>
  <c r="M604" i="1"/>
  <c r="N604" i="1" s="1"/>
  <c r="O604" i="1"/>
  <c r="M934" i="1"/>
  <c r="N934" i="1" s="1"/>
  <c r="O934" i="1"/>
  <c r="M128" i="1"/>
  <c r="N128" i="1" s="1"/>
  <c r="O128" i="1"/>
  <c r="M368" i="1"/>
  <c r="N368" i="1" s="1"/>
  <c r="O368" i="1"/>
  <c r="M656" i="1"/>
  <c r="N656" i="1" s="1"/>
  <c r="O656" i="1"/>
  <c r="M1445" i="1"/>
  <c r="N1445" i="1" s="1"/>
  <c r="O1445" i="1"/>
  <c r="M453" i="1"/>
  <c r="N453" i="1" s="1"/>
  <c r="O453" i="1"/>
  <c r="M69" i="1"/>
  <c r="N69" i="1" s="1"/>
  <c r="O69" i="1"/>
  <c r="M261" i="1"/>
  <c r="N261" i="1" s="1"/>
  <c r="O261" i="1"/>
  <c r="M493" i="1"/>
  <c r="N493" i="1" s="1"/>
  <c r="O493" i="1"/>
  <c r="M637" i="1"/>
  <c r="N637" i="1" s="1"/>
  <c r="O637" i="1"/>
  <c r="M837" i="1"/>
  <c r="N837" i="1" s="1"/>
  <c r="O837" i="1"/>
  <c r="M1085" i="1"/>
  <c r="N1085" i="1" s="1"/>
  <c r="O1085" i="1"/>
  <c r="M1405" i="1"/>
  <c r="N1405" i="1" s="1"/>
  <c r="O1405" i="1"/>
  <c r="M1669" i="1"/>
  <c r="N1669" i="1" s="1"/>
  <c r="O1669" i="1"/>
  <c r="M1725" i="1"/>
  <c r="N1725" i="1" s="1"/>
  <c r="O1725" i="1"/>
  <c r="M801" i="1"/>
  <c r="N801" i="1" s="1"/>
  <c r="O801" i="1"/>
  <c r="M68" i="1"/>
  <c r="N68" i="1" s="1"/>
  <c r="O68" i="1"/>
  <c r="M1376" i="1"/>
  <c r="N1376" i="1" s="1"/>
  <c r="O1376" i="1"/>
  <c r="M1693" i="1"/>
  <c r="N1693" i="1" s="1"/>
  <c r="O1693" i="1"/>
  <c r="M545" i="1"/>
  <c r="N545" i="1" s="1"/>
  <c r="O545" i="1"/>
  <c r="M1169" i="1"/>
  <c r="N1169" i="1" s="1"/>
  <c r="O1169" i="1"/>
  <c r="M1060" i="1"/>
  <c r="N1060" i="1" s="1"/>
  <c r="O1060" i="1"/>
  <c r="M961" i="1"/>
  <c r="N961" i="1" s="1"/>
  <c r="O961" i="1"/>
  <c r="M426" i="1"/>
  <c r="N426" i="1" s="1"/>
  <c r="O426" i="1"/>
  <c r="M906" i="1"/>
  <c r="N906" i="1" s="1"/>
  <c r="O906" i="1"/>
  <c r="M1402" i="1"/>
  <c r="N1402" i="1" s="1"/>
  <c r="O1402" i="1"/>
  <c r="M522" i="1"/>
  <c r="N522" i="1" s="1"/>
  <c r="O522" i="1"/>
  <c r="M862" i="1"/>
  <c r="N862" i="1" s="1"/>
  <c r="O862" i="1"/>
  <c r="M279" i="1"/>
  <c r="N279" i="1" s="1"/>
  <c r="O279" i="1"/>
  <c r="M1200" i="1"/>
  <c r="N1200" i="1" s="1"/>
  <c r="O1200" i="1"/>
  <c r="M342" i="1"/>
  <c r="N342" i="1" s="1"/>
  <c r="O342" i="1"/>
  <c r="M583" i="1"/>
  <c r="N583" i="1" s="1"/>
  <c r="O583" i="1"/>
  <c r="M1116" i="1"/>
  <c r="N1116" i="1" s="1"/>
  <c r="O1116" i="1"/>
  <c r="M296" i="1"/>
  <c r="N296" i="1" s="1"/>
  <c r="O296" i="1"/>
  <c r="M584" i="1"/>
  <c r="N584" i="1" s="1"/>
  <c r="O584" i="1"/>
  <c r="M856" i="1"/>
  <c r="N856" i="1" s="1"/>
  <c r="O856" i="1"/>
  <c r="M803" i="1"/>
  <c r="N803" i="1" s="1"/>
  <c r="O803" i="1"/>
  <c r="M812" i="1"/>
  <c r="N812" i="1" s="1"/>
  <c r="O812" i="1"/>
  <c r="M98" i="1"/>
  <c r="N98" i="1" s="1"/>
  <c r="O98" i="1"/>
  <c r="M234" i="1"/>
  <c r="N234" i="1" s="1"/>
  <c r="O234" i="1"/>
  <c r="M450" i="1"/>
  <c r="N450" i="1" s="1"/>
  <c r="O450" i="1"/>
  <c r="M722" i="1"/>
  <c r="N722" i="1" s="1"/>
  <c r="O722" i="1"/>
  <c r="O978" i="1"/>
  <c r="M978" i="1"/>
  <c r="N978" i="1" s="1"/>
  <c r="M1218" i="1"/>
  <c r="N1218" i="1" s="1"/>
  <c r="O1218" i="1"/>
  <c r="M1442" i="1"/>
  <c r="N1442" i="1" s="1"/>
  <c r="O1442" i="1"/>
  <c r="M1508" i="1"/>
  <c r="N1508" i="1" s="1"/>
  <c r="O1508" i="1"/>
  <c r="M52" i="1"/>
  <c r="N52" i="1" s="1"/>
  <c r="O52" i="1"/>
  <c r="M580" i="1"/>
  <c r="N580" i="1" s="1"/>
  <c r="O580" i="1"/>
  <c r="M1316" i="1"/>
  <c r="N1316" i="1" s="1"/>
  <c r="O1316" i="1"/>
  <c r="M949" i="1"/>
  <c r="N949" i="1" s="1"/>
  <c r="O949" i="1"/>
  <c r="M288" i="1"/>
  <c r="N288" i="1" s="1"/>
  <c r="O288" i="1"/>
  <c r="M1013" i="1"/>
  <c r="N1013" i="1" s="1"/>
  <c r="O1013" i="1"/>
  <c r="M1449" i="1"/>
  <c r="N1449" i="1" s="1"/>
  <c r="O1449" i="1"/>
  <c r="M216" i="1"/>
  <c r="N216" i="1" s="1"/>
  <c r="O216" i="1"/>
  <c r="M898" i="1"/>
  <c r="N898" i="1" s="1"/>
  <c r="O898" i="1"/>
  <c r="M781" i="1"/>
  <c r="N781" i="1" s="1"/>
  <c r="O781" i="1"/>
  <c r="M1057" i="1"/>
  <c r="N1057" i="1" s="1"/>
  <c r="O1057" i="1"/>
  <c r="M95" i="1"/>
  <c r="N95" i="1" s="1"/>
  <c r="O95" i="1"/>
  <c r="M1064" i="1"/>
  <c r="N1064" i="1" s="1"/>
  <c r="O1064" i="1"/>
  <c r="M495" i="1"/>
  <c r="N495" i="1" s="1"/>
  <c r="O495" i="1"/>
  <c r="M387" i="1"/>
  <c r="N387" i="1" s="1"/>
  <c r="O387" i="1"/>
  <c r="M658" i="1"/>
  <c r="N658" i="1" s="1"/>
  <c r="O658" i="1"/>
  <c r="M532" i="1"/>
  <c r="N532" i="1" s="1"/>
  <c r="O532" i="1"/>
  <c r="M1044" i="1"/>
  <c r="N1044" i="1" s="1"/>
  <c r="O1044" i="1"/>
  <c r="M1460" i="1"/>
  <c r="N1460" i="1" s="1"/>
  <c r="O1460" i="1"/>
  <c r="M335" i="1"/>
  <c r="N335" i="1" s="1"/>
  <c r="O335" i="1"/>
  <c r="M608" i="1"/>
  <c r="N608" i="1" s="1"/>
  <c r="O608" i="1"/>
  <c r="M320" i="1"/>
  <c r="N320" i="1" s="1"/>
  <c r="O320" i="1"/>
  <c r="M323" i="1"/>
  <c r="N323" i="1" s="1"/>
  <c r="O323" i="1"/>
  <c r="M29" i="1"/>
  <c r="N29" i="1" s="1"/>
  <c r="O29" i="1"/>
  <c r="M469" i="1"/>
  <c r="N469" i="1" s="1"/>
  <c r="O469" i="1"/>
  <c r="M797" i="1"/>
  <c r="N797" i="1" s="1"/>
  <c r="O797" i="1"/>
  <c r="M1309" i="1"/>
  <c r="N1309" i="1" s="1"/>
  <c r="O1309" i="1"/>
  <c r="M1294" i="1"/>
  <c r="N1294" i="1" s="1"/>
  <c r="O1294" i="1"/>
  <c r="M1681" i="1"/>
  <c r="N1681" i="1" s="1"/>
  <c r="O1681" i="1"/>
  <c r="M1792" i="1"/>
  <c r="N1792" i="1" s="1"/>
  <c r="O1792" i="1"/>
  <c r="M1073" i="1"/>
  <c r="N1073" i="1" s="1"/>
  <c r="O1073" i="1"/>
  <c r="M769" i="1"/>
  <c r="N769" i="1" s="1"/>
  <c r="O769" i="1"/>
  <c r="M714" i="1"/>
  <c r="N714" i="1" s="1"/>
  <c r="O714" i="1"/>
  <c r="M93" i="1"/>
  <c r="N93" i="1" s="1"/>
  <c r="O93" i="1"/>
  <c r="M1198" i="1"/>
  <c r="N1198" i="1" s="1"/>
  <c r="O1198" i="1"/>
  <c r="M163" i="1"/>
  <c r="N163" i="1" s="1"/>
  <c r="O163" i="1"/>
  <c r="M1638" i="1"/>
  <c r="N1638" i="1" s="1"/>
  <c r="O1638" i="1"/>
  <c r="M520" i="1"/>
  <c r="N520" i="1" s="1"/>
  <c r="O520" i="1"/>
  <c r="M1375" i="1"/>
  <c r="N1375" i="1" s="1"/>
  <c r="O1375" i="1"/>
  <c r="M210" i="1"/>
  <c r="N210" i="1" s="1"/>
  <c r="O210" i="1"/>
  <c r="M1230" i="1"/>
  <c r="N1230" i="1" s="1"/>
  <c r="O1230" i="1"/>
  <c r="M798" i="1"/>
  <c r="N798" i="1" s="1"/>
  <c r="O798" i="1"/>
  <c r="M640" i="1"/>
  <c r="N640" i="1" s="1"/>
  <c r="O640" i="1"/>
  <c r="M394" i="1"/>
  <c r="N394" i="1" s="1"/>
  <c r="O394" i="1"/>
  <c r="M253" i="1"/>
  <c r="N253" i="1" s="1"/>
  <c r="O253" i="1"/>
  <c r="M629" i="1"/>
  <c r="N629" i="1" s="1"/>
  <c r="O629" i="1"/>
  <c r="M1061" i="1"/>
  <c r="N1061" i="1" s="1"/>
  <c r="O1061" i="1"/>
  <c r="M1569" i="1"/>
  <c r="N1569" i="1" s="1"/>
  <c r="O1569" i="1"/>
  <c r="M1344" i="1"/>
  <c r="N1344" i="1" s="1"/>
  <c r="O1344" i="1"/>
  <c r="M1153" i="1"/>
  <c r="N1153" i="1" s="1"/>
  <c r="O1153" i="1"/>
  <c r="M410" i="1"/>
  <c r="N410" i="1" s="1"/>
  <c r="O410" i="1"/>
  <c r="M340" i="1"/>
  <c r="N340" i="1" s="1"/>
  <c r="O340" i="1"/>
  <c r="M1184" i="1"/>
  <c r="N1184" i="1" s="1"/>
  <c r="O1184" i="1"/>
  <c r="M840" i="1"/>
  <c r="N840" i="1" s="1"/>
  <c r="O840" i="1"/>
  <c r="M751" i="1"/>
  <c r="N751" i="1" s="1"/>
  <c r="O751" i="1"/>
  <c r="M226" i="1"/>
  <c r="N226" i="1" s="1"/>
  <c r="O226" i="1"/>
  <c r="M962" i="1"/>
  <c r="N962" i="1" s="1"/>
  <c r="O962" i="1"/>
  <c r="M1732" i="1"/>
  <c r="N1732" i="1" s="1"/>
  <c r="O1732" i="1"/>
  <c r="M36" i="1"/>
  <c r="N36" i="1" s="1"/>
  <c r="O36" i="1"/>
  <c r="M420" i="1"/>
  <c r="N420" i="1" s="1"/>
  <c r="O420" i="1"/>
  <c r="M1300" i="1"/>
  <c r="N1300" i="1" s="1"/>
  <c r="O1300" i="1"/>
  <c r="M119" i="1"/>
  <c r="N119" i="1" s="1"/>
  <c r="O119" i="1"/>
  <c r="M1529" i="1"/>
  <c r="N1529" i="1" s="1"/>
  <c r="O1529" i="1"/>
  <c r="M391" i="1"/>
  <c r="N391" i="1" s="1"/>
  <c r="O391" i="1"/>
  <c r="M932" i="1"/>
  <c r="N932" i="1" s="1"/>
  <c r="O932" i="1"/>
  <c r="M998" i="1"/>
  <c r="N998" i="1" s="1"/>
  <c r="O998" i="1"/>
  <c r="M136" i="1"/>
  <c r="N136" i="1" s="1"/>
  <c r="O136" i="1"/>
  <c r="M384" i="1"/>
  <c r="N384" i="1" s="1"/>
  <c r="O384" i="1"/>
  <c r="M688" i="1"/>
  <c r="N688" i="1" s="1"/>
  <c r="O688" i="1"/>
  <c r="M1598" i="1"/>
  <c r="N1598" i="1" s="1"/>
  <c r="O1598" i="1"/>
  <c r="M526" i="1"/>
  <c r="N526" i="1" s="1"/>
  <c r="O526" i="1"/>
  <c r="M77" i="1"/>
  <c r="N77" i="1" s="1"/>
  <c r="O77" i="1"/>
  <c r="M293" i="1"/>
  <c r="N293" i="1" s="1"/>
  <c r="O293" i="1"/>
  <c r="M501" i="1"/>
  <c r="N501" i="1" s="1"/>
  <c r="O501" i="1"/>
  <c r="M645" i="1"/>
  <c r="N645" i="1" s="1"/>
  <c r="O645" i="1"/>
  <c r="M845" i="1"/>
  <c r="N845" i="1" s="1"/>
  <c r="O845" i="1"/>
  <c r="M1109" i="1"/>
  <c r="N1109" i="1" s="1"/>
  <c r="O1109" i="1"/>
  <c r="M1413" i="1"/>
  <c r="N1413" i="1" s="1"/>
  <c r="O1413" i="1"/>
  <c r="M1677" i="1"/>
  <c r="N1677" i="1" s="1"/>
  <c r="O1677" i="1"/>
  <c r="M1785" i="1"/>
  <c r="N1785" i="1" s="1"/>
  <c r="O1785" i="1"/>
  <c r="M833" i="1"/>
  <c r="N833" i="1" s="1"/>
  <c r="O833" i="1"/>
  <c r="M752" i="1"/>
  <c r="N752" i="1" s="1"/>
  <c r="O752" i="1"/>
  <c r="M1392" i="1"/>
  <c r="N1392" i="1" s="1"/>
  <c r="O1392" i="1"/>
  <c r="M17" i="1"/>
  <c r="N17" i="1" s="1"/>
  <c r="O17" i="1"/>
  <c r="M561" i="1"/>
  <c r="N561" i="1" s="1"/>
  <c r="O561" i="1"/>
  <c r="M1217" i="1"/>
  <c r="N1217" i="1" s="1"/>
  <c r="O1217" i="1"/>
  <c r="M1117" i="1"/>
  <c r="N1117" i="1" s="1"/>
  <c r="O1117" i="1"/>
  <c r="M1009" i="1"/>
  <c r="N1009" i="1" s="1"/>
  <c r="O1009" i="1"/>
  <c r="M442" i="1"/>
  <c r="N442" i="1" s="1"/>
  <c r="O442" i="1"/>
  <c r="M922" i="1"/>
  <c r="N922" i="1" s="1"/>
  <c r="O922" i="1"/>
  <c r="M1450" i="1"/>
  <c r="N1450" i="1" s="1"/>
  <c r="O1450" i="1"/>
  <c r="M628" i="1"/>
  <c r="N628" i="1" s="1"/>
  <c r="O628" i="1"/>
  <c r="M1006" i="1"/>
  <c r="N1006" i="1" s="1"/>
  <c r="O1006" i="1"/>
  <c r="M762" i="1"/>
  <c r="N762" i="1" s="1"/>
  <c r="O762" i="1"/>
  <c r="M1296" i="1"/>
  <c r="N1296" i="1" s="1"/>
  <c r="O1296" i="1"/>
  <c r="M398" i="1"/>
  <c r="N398" i="1" s="1"/>
  <c r="O398" i="1"/>
  <c r="M638" i="1"/>
  <c r="N638" i="1" s="1"/>
  <c r="O638" i="1"/>
  <c r="M1175" i="1"/>
  <c r="N1175" i="1" s="1"/>
  <c r="O1175" i="1"/>
  <c r="M328" i="1"/>
  <c r="N328" i="1" s="1"/>
  <c r="O328" i="1"/>
  <c r="M600" i="1"/>
  <c r="N600" i="1" s="1"/>
  <c r="O600" i="1"/>
  <c r="M872" i="1"/>
  <c r="N872" i="1" s="1"/>
  <c r="O872" i="1"/>
  <c r="M870" i="1"/>
  <c r="N870" i="1" s="1"/>
  <c r="O870" i="1"/>
  <c r="M138" i="1"/>
  <c r="N138" i="1" s="1"/>
  <c r="O138" i="1"/>
  <c r="M886" i="1"/>
  <c r="N886" i="1" s="1"/>
  <c r="O886" i="1"/>
  <c r="M106" i="1"/>
  <c r="N106" i="1" s="1"/>
  <c r="O106" i="1"/>
  <c r="M242" i="1"/>
  <c r="N242" i="1" s="1"/>
  <c r="O242" i="1"/>
  <c r="M466" i="1"/>
  <c r="N466" i="1" s="1"/>
  <c r="O466" i="1"/>
  <c r="M730" i="1"/>
  <c r="N730" i="1" s="1"/>
  <c r="O730" i="1"/>
  <c r="M994" i="1"/>
  <c r="N994" i="1" s="1"/>
  <c r="O994" i="1"/>
  <c r="M1234" i="1"/>
  <c r="N1234" i="1" s="1"/>
  <c r="O1234" i="1"/>
  <c r="M1458" i="1"/>
  <c r="N1458" i="1" s="1"/>
  <c r="O1458" i="1"/>
  <c r="M1524" i="1"/>
  <c r="N1524" i="1" s="1"/>
  <c r="O1524" i="1"/>
  <c r="M1556" i="1"/>
  <c r="N1556" i="1" s="1"/>
  <c r="O1556" i="1"/>
  <c r="M965" i="1"/>
  <c r="N965" i="1" s="1"/>
  <c r="O965" i="1"/>
  <c r="M53" i="1"/>
  <c r="N53" i="1" s="1"/>
  <c r="O53" i="1"/>
  <c r="M445" i="1"/>
  <c r="N445" i="1" s="1"/>
  <c r="O445" i="1"/>
  <c r="M190" i="1"/>
  <c r="N190" i="1" s="1"/>
  <c r="O190" i="1"/>
  <c r="M1581" i="1"/>
  <c r="N1581" i="1" s="1"/>
  <c r="O1581" i="1"/>
  <c r="M1695" i="1"/>
  <c r="N1695" i="1" s="1"/>
  <c r="O1695" i="1"/>
  <c r="M768" i="1"/>
  <c r="N768" i="1" s="1"/>
  <c r="O768" i="1"/>
  <c r="M150" i="1"/>
  <c r="N150" i="1" s="1"/>
  <c r="O150" i="1"/>
  <c r="M344" i="1"/>
  <c r="N344" i="1" s="1"/>
  <c r="O344" i="1"/>
  <c r="M114" i="1"/>
  <c r="N114" i="1" s="1"/>
  <c r="O114" i="1"/>
  <c r="M487" i="1"/>
  <c r="N487" i="1" s="1"/>
  <c r="O487" i="1"/>
  <c r="M773" i="1"/>
  <c r="N773" i="1" s="1"/>
  <c r="O773" i="1"/>
  <c r="M1633" i="1"/>
  <c r="N1633" i="1" s="1"/>
  <c r="O1633" i="1"/>
  <c r="M292" i="1"/>
  <c r="N292" i="1" s="1"/>
  <c r="O292" i="1"/>
  <c r="M1565" i="1"/>
  <c r="N1565" i="1" s="1"/>
  <c r="O1565" i="1"/>
  <c r="M558" i="1"/>
  <c r="N558" i="1" s="1"/>
  <c r="O558" i="1"/>
  <c r="M1322" i="1"/>
  <c r="N1322" i="1" s="1"/>
  <c r="O1322" i="1"/>
  <c r="M239" i="1"/>
  <c r="N239" i="1" s="1"/>
  <c r="O239" i="1"/>
  <c r="M400" i="1"/>
  <c r="N400" i="1" s="1"/>
  <c r="O400" i="1"/>
  <c r="M85" i="1"/>
  <c r="N85" i="1" s="1"/>
  <c r="O85" i="1"/>
  <c r="M861" i="1"/>
  <c r="N861" i="1" s="1"/>
  <c r="O861" i="1"/>
  <c r="M849" i="1"/>
  <c r="N849" i="1" s="1"/>
  <c r="O849" i="1"/>
  <c r="M33" i="1"/>
  <c r="N33" i="1" s="1"/>
  <c r="O33" i="1"/>
  <c r="M1201" i="1"/>
  <c r="N1201" i="1" s="1"/>
  <c r="O1201" i="1"/>
  <c r="M957" i="1"/>
  <c r="N957" i="1" s="1"/>
  <c r="O957" i="1"/>
  <c r="M826" i="1"/>
  <c r="N826" i="1" s="1"/>
  <c r="O826" i="1"/>
  <c r="M701" i="1"/>
  <c r="N701" i="1" s="1"/>
  <c r="O701" i="1"/>
  <c r="M616" i="1"/>
  <c r="N616" i="1" s="1"/>
  <c r="O616" i="1"/>
  <c r="M1546" i="1"/>
  <c r="N1546" i="1" s="1"/>
  <c r="O1546" i="1"/>
  <c r="M482" i="1"/>
  <c r="N482" i="1" s="1"/>
  <c r="O482" i="1"/>
  <c r="M1764" i="1"/>
  <c r="N1764" i="1" s="1"/>
  <c r="O1764" i="1"/>
  <c r="M311" i="1"/>
  <c r="N311" i="1" s="1"/>
  <c r="O311" i="1"/>
  <c r="M1483" i="1"/>
  <c r="N1483" i="1" s="1"/>
  <c r="O1483" i="1"/>
  <c r="M816" i="1"/>
  <c r="N816" i="1" s="1"/>
  <c r="O816" i="1"/>
  <c r="M109" i="1"/>
  <c r="N109" i="1" s="1"/>
  <c r="O109" i="1"/>
  <c r="M669" i="1"/>
  <c r="N669" i="1" s="1"/>
  <c r="O669" i="1"/>
  <c r="M1141" i="1"/>
  <c r="N1141" i="1" s="1"/>
  <c r="O1141" i="1"/>
  <c r="M1717" i="1"/>
  <c r="N1717" i="1" s="1"/>
  <c r="O1717" i="1"/>
  <c r="M977" i="1"/>
  <c r="N977" i="1" s="1"/>
  <c r="O977" i="1"/>
  <c r="M49" i="1"/>
  <c r="N49" i="1" s="1"/>
  <c r="O49" i="1"/>
  <c r="M1252" i="1"/>
  <c r="N1252" i="1" s="1"/>
  <c r="O1252" i="1"/>
  <c r="M474" i="1"/>
  <c r="N474" i="1" s="1"/>
  <c r="O474" i="1"/>
  <c r="M1562" i="1"/>
  <c r="N1562" i="1" s="1"/>
  <c r="O1562" i="1"/>
  <c r="M278" i="1"/>
  <c r="N278" i="1" s="1"/>
  <c r="O278" i="1"/>
  <c r="M1360" i="1"/>
  <c r="N1360" i="1" s="1"/>
  <c r="O1360" i="1"/>
  <c r="M766" i="1"/>
  <c r="N766" i="1" s="1"/>
  <c r="O766" i="1"/>
  <c r="M1427" i="1"/>
  <c r="N1427" i="1" s="1"/>
  <c r="O1427" i="1"/>
  <c r="M632" i="1"/>
  <c r="N632" i="1" s="1"/>
  <c r="O632" i="1"/>
  <c r="M904" i="1"/>
  <c r="N904" i="1" s="1"/>
  <c r="O904" i="1"/>
  <c r="M999" i="1"/>
  <c r="N999" i="1" s="1"/>
  <c r="O999" i="1"/>
  <c r="M122" i="1"/>
  <c r="N122" i="1" s="1"/>
  <c r="O122" i="1"/>
  <c r="M498" i="1"/>
  <c r="N498" i="1" s="1"/>
  <c r="O498" i="1"/>
  <c r="M1026" i="1"/>
  <c r="N1026" i="1" s="1"/>
  <c r="O1026" i="1"/>
  <c r="M1490" i="1"/>
  <c r="N1490" i="1" s="1"/>
  <c r="O1490" i="1"/>
  <c r="M644" i="1"/>
  <c r="N644" i="1" s="1"/>
  <c r="O644" i="1"/>
  <c r="M1332" i="1"/>
  <c r="N1332" i="1" s="1"/>
  <c r="O1332" i="1"/>
  <c r="M1220" i="1"/>
  <c r="N1220" i="1" s="1"/>
  <c r="O1220" i="1"/>
  <c r="M1517" i="1"/>
  <c r="N1517" i="1" s="1"/>
  <c r="O1517" i="1"/>
  <c r="M1329" i="1"/>
  <c r="N1329" i="1" s="1"/>
  <c r="O1329" i="1"/>
  <c r="M1306" i="1"/>
  <c r="N1306" i="1" s="1"/>
  <c r="O1306" i="1"/>
  <c r="M760" i="1"/>
  <c r="N760" i="1" s="1"/>
  <c r="O760" i="1"/>
  <c r="M370" i="1"/>
  <c r="N370" i="1" s="1"/>
  <c r="O370" i="1"/>
  <c r="M1706" i="1"/>
  <c r="N1706" i="1" s="1"/>
  <c r="O1706" i="1"/>
  <c r="M356" i="1"/>
  <c r="N356" i="1" s="1"/>
  <c r="O356" i="1"/>
  <c r="M924" i="1"/>
  <c r="N924" i="1" s="1"/>
  <c r="O924" i="1"/>
  <c r="M1301" i="1"/>
  <c r="N1301" i="1" s="1"/>
  <c r="O1301" i="1"/>
  <c r="M1024" i="1"/>
  <c r="N1024" i="1" s="1"/>
  <c r="O1024" i="1"/>
  <c r="M736" i="1"/>
  <c r="N736" i="1" s="1"/>
  <c r="O736" i="1"/>
  <c r="M1125" i="1"/>
  <c r="N1125" i="1" s="1"/>
  <c r="O1125" i="1"/>
  <c r="M1424" i="1"/>
  <c r="N1424" i="1" s="1"/>
  <c r="O1424" i="1"/>
  <c r="M1482" i="1"/>
  <c r="N1482" i="1" s="1"/>
  <c r="O1482" i="1"/>
  <c r="M1312" i="1"/>
  <c r="N1312" i="1" s="1"/>
  <c r="O1312" i="1"/>
  <c r="M1244" i="1"/>
  <c r="N1244" i="1" s="1"/>
  <c r="O1244" i="1"/>
  <c r="M888" i="1"/>
  <c r="N888" i="1" s="1"/>
  <c r="O888" i="1"/>
  <c r="M938" i="1"/>
  <c r="N938" i="1" s="1"/>
  <c r="O938" i="1"/>
  <c r="M266" i="1"/>
  <c r="N266" i="1" s="1"/>
  <c r="O266" i="1"/>
  <c r="M250" i="1"/>
  <c r="N250" i="1" s="1"/>
  <c r="O250" i="1"/>
  <c r="M1540" i="1"/>
  <c r="N1540" i="1" s="1"/>
  <c r="O1540" i="1"/>
  <c r="M260" i="1"/>
  <c r="N260" i="1" s="1"/>
  <c r="O260" i="1"/>
  <c r="M452" i="1"/>
  <c r="N452" i="1" s="1"/>
  <c r="O452" i="1"/>
  <c r="M1156" i="1"/>
  <c r="N1156" i="1" s="1"/>
  <c r="O1156" i="1"/>
  <c r="M71" i="1"/>
  <c r="N71" i="1" s="1"/>
  <c r="O71" i="1"/>
  <c r="M431" i="1"/>
  <c r="N431" i="1" s="1"/>
  <c r="O431" i="1"/>
  <c r="M1690" i="1"/>
  <c r="N1690" i="1" s="1"/>
  <c r="O1690" i="1"/>
  <c r="M160" i="1"/>
  <c r="N160" i="1" s="1"/>
  <c r="O160" i="1"/>
  <c r="M416" i="1"/>
  <c r="N416" i="1" s="1"/>
  <c r="O416" i="1"/>
  <c r="M14" i="1"/>
  <c r="N14" i="1" s="1"/>
  <c r="O14" i="1"/>
  <c r="M634" i="1"/>
  <c r="N634" i="1" s="1"/>
  <c r="O634" i="1"/>
  <c r="M317" i="1"/>
  <c r="N317" i="1" s="1"/>
  <c r="O317" i="1"/>
  <c r="M517" i="1"/>
  <c r="N517" i="1" s="1"/>
  <c r="O517" i="1"/>
  <c r="M869" i="1"/>
  <c r="N869" i="1" s="1"/>
  <c r="O869" i="1"/>
  <c r="M1429" i="1"/>
  <c r="N1429" i="1" s="1"/>
  <c r="O1429" i="1"/>
  <c r="M1310" i="1"/>
  <c r="N1310" i="1" s="1"/>
  <c r="O1310" i="1"/>
  <c r="M784" i="1"/>
  <c r="N784" i="1" s="1"/>
  <c r="O784" i="1"/>
  <c r="M1440" i="1"/>
  <c r="N1440" i="1" s="1"/>
  <c r="O1440" i="1"/>
  <c r="M593" i="1"/>
  <c r="N593" i="1" s="1"/>
  <c r="O593" i="1"/>
  <c r="M1297" i="1"/>
  <c r="N1297" i="1" s="1"/>
  <c r="O1297" i="1"/>
  <c r="M1233" i="1"/>
  <c r="N1233" i="1" s="1"/>
  <c r="O1233" i="1"/>
  <c r="M1018" i="1"/>
  <c r="N1018" i="1" s="1"/>
  <c r="O1018" i="1"/>
  <c r="M1136" i="1"/>
  <c r="N1136" i="1" s="1"/>
  <c r="O1136" i="1"/>
  <c r="M900" i="1"/>
  <c r="N900" i="1" s="1"/>
  <c r="O900" i="1"/>
  <c r="M527" i="1"/>
  <c r="N527" i="1" s="1"/>
  <c r="O527" i="1"/>
  <c r="M360" i="1"/>
  <c r="N360" i="1" s="1"/>
  <c r="O360" i="1"/>
  <c r="M1260" i="1"/>
  <c r="N1260" i="1" s="1"/>
  <c r="O1260" i="1"/>
  <c r="M258" i="1"/>
  <c r="N258" i="1" s="1"/>
  <c r="O258" i="1"/>
  <c r="M754" i="1"/>
  <c r="N754" i="1" s="1"/>
  <c r="O754" i="1"/>
  <c r="M1258" i="1"/>
  <c r="N1258" i="1" s="1"/>
  <c r="O1258" i="1"/>
  <c r="M1780" i="1"/>
  <c r="N1780" i="1" s="1"/>
  <c r="O1780" i="1"/>
  <c r="M1348" i="1"/>
  <c r="N1348" i="1" s="1"/>
  <c r="O1348" i="1"/>
  <c r="M804" i="1"/>
  <c r="N804" i="1" s="1"/>
  <c r="O804" i="1"/>
  <c r="M1172" i="1"/>
  <c r="N1172" i="1" s="1"/>
  <c r="O1172" i="1"/>
  <c r="M422" i="1"/>
  <c r="N422" i="1" s="1"/>
  <c r="O422" i="1"/>
  <c r="M111" i="1"/>
  <c r="N111" i="1" s="1"/>
  <c r="O111" i="1"/>
  <c r="M447" i="1"/>
  <c r="N447" i="1" s="1"/>
  <c r="O447" i="1"/>
  <c r="M1530" i="1"/>
  <c r="N1530" i="1" s="1"/>
  <c r="O1530" i="1"/>
  <c r="M16" i="1"/>
  <c r="N16" i="1" s="1"/>
  <c r="O16" i="1"/>
  <c r="M176" i="1"/>
  <c r="N176" i="1" s="1"/>
  <c r="O176" i="1"/>
  <c r="M432" i="1"/>
  <c r="N432" i="1" s="1"/>
  <c r="O432" i="1"/>
  <c r="M864" i="1"/>
  <c r="N864" i="1" s="1"/>
  <c r="O864" i="1"/>
  <c r="M205" i="1"/>
  <c r="N205" i="1" s="1"/>
  <c r="O205" i="1"/>
  <c r="M692" i="1"/>
  <c r="N692" i="1" s="1"/>
  <c r="O692" i="1"/>
  <c r="M117" i="1"/>
  <c r="N117" i="1" s="1"/>
  <c r="O117" i="1"/>
  <c r="M325" i="1"/>
  <c r="N325" i="1" s="1"/>
  <c r="O325" i="1"/>
  <c r="M525" i="1"/>
  <c r="N525" i="1" s="1"/>
  <c r="O525" i="1"/>
  <c r="M693" i="1"/>
  <c r="N693" i="1" s="1"/>
  <c r="O693" i="1"/>
  <c r="M885" i="1"/>
  <c r="N885" i="1" s="1"/>
  <c r="O885" i="1"/>
  <c r="M1157" i="1"/>
  <c r="N1157" i="1" s="1"/>
  <c r="O1157" i="1"/>
  <c r="M1469" i="1"/>
  <c r="N1469" i="1" s="1"/>
  <c r="O1469" i="1"/>
  <c r="M1741" i="1"/>
  <c r="N1741" i="1" s="1"/>
  <c r="O1741" i="1"/>
  <c r="M1422" i="1"/>
  <c r="N1422" i="1" s="1"/>
  <c r="O1422" i="1"/>
  <c r="M1105" i="1"/>
  <c r="N1105" i="1" s="1"/>
  <c r="O1105" i="1"/>
  <c r="M800" i="1"/>
  <c r="N800" i="1" s="1"/>
  <c r="O800" i="1"/>
  <c r="M1504" i="1"/>
  <c r="N1504" i="1" s="1"/>
  <c r="O1504" i="1"/>
  <c r="M81" i="1"/>
  <c r="N81" i="1" s="1"/>
  <c r="O81" i="1"/>
  <c r="M641" i="1"/>
  <c r="N641" i="1" s="1"/>
  <c r="O641" i="1"/>
  <c r="M1361" i="1"/>
  <c r="N1361" i="1" s="1"/>
  <c r="O1361" i="1"/>
  <c r="M1317" i="1"/>
  <c r="N1317" i="1" s="1"/>
  <c r="O1317" i="1"/>
  <c r="M1345" i="1"/>
  <c r="N1345" i="1" s="1"/>
  <c r="O1345" i="1"/>
  <c r="M490" i="1"/>
  <c r="N490" i="1" s="1"/>
  <c r="O490" i="1"/>
  <c r="M1050" i="1"/>
  <c r="N1050" i="1" s="1"/>
  <c r="O1050" i="1"/>
  <c r="M1578" i="1"/>
  <c r="N1578" i="1" s="1"/>
  <c r="O1578" i="1"/>
  <c r="M1393" i="1"/>
  <c r="N1393" i="1" s="1"/>
  <c r="O1393" i="1"/>
  <c r="M390" i="1"/>
  <c r="N390" i="1" s="1"/>
  <c r="O390" i="1"/>
  <c r="M960" i="1"/>
  <c r="N960" i="1" s="1"/>
  <c r="O960" i="1"/>
  <c r="M1408" i="1"/>
  <c r="N1408" i="1" s="1"/>
  <c r="O1408" i="1"/>
  <c r="M582" i="1"/>
  <c r="N582" i="1" s="1"/>
  <c r="O582" i="1"/>
  <c r="M836" i="1"/>
  <c r="N836" i="1" s="1"/>
  <c r="O836" i="1"/>
  <c r="M1534" i="1"/>
  <c r="N1534" i="1" s="1"/>
  <c r="O1534" i="1"/>
  <c r="M376" i="1"/>
  <c r="N376" i="1" s="1"/>
  <c r="O376" i="1"/>
  <c r="O648" i="1"/>
  <c r="M648" i="1"/>
  <c r="N648" i="1" s="1"/>
  <c r="M920" i="1"/>
  <c r="N920" i="1" s="1"/>
  <c r="O920" i="1"/>
  <c r="M1433" i="1"/>
  <c r="N1433" i="1" s="1"/>
  <c r="O1433" i="1"/>
  <c r="M1327" i="1"/>
  <c r="N1327" i="1" s="1"/>
  <c r="O1327" i="1"/>
  <c r="M130" i="1"/>
  <c r="N130" i="1" s="1"/>
  <c r="O130" i="1"/>
  <c r="M274" i="1"/>
  <c r="N274" i="1" s="1"/>
  <c r="O274" i="1"/>
  <c r="O530" i="1"/>
  <c r="M530" i="1"/>
  <c r="N530" i="1" s="1"/>
  <c r="M770" i="1"/>
  <c r="N770" i="1" s="1"/>
  <c r="O770" i="1"/>
  <c r="M1042" i="1"/>
  <c r="N1042" i="1" s="1"/>
  <c r="O1042" i="1"/>
  <c r="M1266" i="1"/>
  <c r="N1266" i="1" s="1"/>
  <c r="O1266" i="1"/>
  <c r="M1796" i="1"/>
  <c r="N1796" i="1" s="1"/>
  <c r="O1796" i="1"/>
  <c r="M660" i="1"/>
  <c r="N660" i="1" s="1"/>
  <c r="O660" i="1"/>
  <c r="M820" i="1"/>
  <c r="N820" i="1" s="1"/>
  <c r="O820" i="1"/>
  <c r="M1364" i="1"/>
  <c r="N1364" i="1" s="1"/>
  <c r="O1364" i="1"/>
  <c r="M101" i="1"/>
  <c r="N101" i="1" s="1"/>
  <c r="O101" i="1"/>
  <c r="M1173" i="1"/>
  <c r="N1173" i="1" s="1"/>
  <c r="O1173" i="1"/>
  <c r="M981" i="1"/>
  <c r="N981" i="1" s="1"/>
  <c r="O981" i="1"/>
  <c r="M304" i="1"/>
  <c r="N304" i="1" s="1"/>
  <c r="O304" i="1"/>
  <c r="M1705" i="1"/>
  <c r="N1705" i="1" s="1"/>
  <c r="O1705" i="1"/>
  <c r="M309" i="1"/>
  <c r="N309" i="1" s="1"/>
  <c r="O309" i="1"/>
  <c r="M1281" i="1"/>
  <c r="N1281" i="1" s="1"/>
  <c r="O1281" i="1"/>
  <c r="M1070" i="1"/>
  <c r="N1070" i="1" s="1"/>
  <c r="O1070" i="1"/>
  <c r="M1477" i="1"/>
  <c r="N1477" i="1" s="1"/>
  <c r="O1477" i="1"/>
  <c r="M664" i="1"/>
  <c r="N664" i="1" s="1"/>
  <c r="O664" i="1"/>
  <c r="M194" i="1"/>
  <c r="N194" i="1" s="1"/>
  <c r="O194" i="1"/>
  <c r="M1268" i="1"/>
  <c r="N1268" i="1" s="1"/>
  <c r="O1268" i="1"/>
  <c r="M1264" i="1"/>
  <c r="N1264" i="1" s="1"/>
  <c r="O1264" i="1"/>
  <c r="M1052" i="1"/>
  <c r="N1052" i="1" s="1"/>
  <c r="O1052" i="1"/>
  <c r="M1729" i="1"/>
  <c r="N1729" i="1" s="1"/>
  <c r="O1729" i="1"/>
  <c r="M192" i="1"/>
  <c r="N192" i="1" s="1"/>
  <c r="O192" i="1"/>
  <c r="M357" i="1"/>
  <c r="N357" i="1" s="1"/>
  <c r="O357" i="1"/>
  <c r="M1216" i="1"/>
  <c r="N1216" i="1" s="1"/>
  <c r="O1216" i="1"/>
  <c r="M1293" i="1"/>
  <c r="N1293" i="1" s="1"/>
  <c r="O1293" i="1"/>
  <c r="M289" i="1"/>
  <c r="N289" i="1" s="1"/>
  <c r="O289" i="1"/>
  <c r="M1015" i="1"/>
  <c r="N1015" i="1" s="1"/>
  <c r="O1015" i="1"/>
  <c r="M1040" i="1"/>
  <c r="N1040" i="1" s="1"/>
  <c r="O1040" i="1"/>
  <c r="M642" i="1"/>
  <c r="N642" i="1" s="1"/>
  <c r="O642" i="1"/>
  <c r="M1028" i="1"/>
  <c r="N1028" i="1" s="1"/>
  <c r="O1028" i="1"/>
  <c r="M560" i="1"/>
  <c r="N560" i="1" s="1"/>
  <c r="O560" i="1"/>
  <c r="M597" i="1"/>
  <c r="N597" i="1" s="1"/>
  <c r="O597" i="1"/>
  <c r="M1425" i="1"/>
  <c r="N1425" i="1" s="1"/>
  <c r="O1425" i="1"/>
  <c r="M433" i="1"/>
  <c r="N433" i="1" s="1"/>
  <c r="O433" i="1"/>
  <c r="M509" i="1"/>
  <c r="N509" i="1" s="1"/>
  <c r="O509" i="1"/>
  <c r="M458" i="1"/>
  <c r="N458" i="1" s="1"/>
  <c r="O458" i="1"/>
  <c r="O1250" i="1"/>
  <c r="M1250" i="1"/>
  <c r="N1250" i="1" s="1"/>
  <c r="M543" i="1"/>
  <c r="N543" i="1" s="1"/>
  <c r="O543" i="1"/>
  <c r="M448" i="1"/>
  <c r="N448" i="1" s="1"/>
  <c r="O448" i="1"/>
  <c r="M349" i="1"/>
  <c r="N349" i="1" s="1"/>
  <c r="O349" i="1"/>
  <c r="M1197" i="1"/>
  <c r="N1197" i="1" s="1"/>
  <c r="O1197" i="1"/>
  <c r="M848" i="1"/>
  <c r="N848" i="1" s="1"/>
  <c r="O848" i="1"/>
  <c r="M705" i="1"/>
  <c r="N705" i="1" s="1"/>
  <c r="O705" i="1"/>
  <c r="M1377" i="1"/>
  <c r="N1377" i="1" s="1"/>
  <c r="O1377" i="1"/>
  <c r="M446" i="1"/>
  <c r="N446" i="1" s="1"/>
  <c r="O446" i="1"/>
  <c r="M177" i="1"/>
  <c r="N177" i="1" s="1"/>
  <c r="O177" i="1"/>
  <c r="M392" i="1"/>
  <c r="N392" i="1" s="1"/>
  <c r="O392" i="1"/>
  <c r="M618" i="1"/>
  <c r="N618" i="1" s="1"/>
  <c r="O618" i="1"/>
  <c r="M282" i="1"/>
  <c r="N282" i="1" s="1"/>
  <c r="O282" i="1"/>
  <c r="O1058" i="1"/>
  <c r="M1058" i="1"/>
  <c r="N1058" i="1" s="1"/>
  <c r="M1572" i="1"/>
  <c r="N1572" i="1" s="1"/>
  <c r="O1572" i="1"/>
  <c r="M916" i="1"/>
  <c r="N916" i="1" s="1"/>
  <c r="O916" i="1"/>
  <c r="M591" i="1"/>
  <c r="N591" i="1" s="1"/>
  <c r="O591" i="1"/>
  <c r="M208" i="1"/>
  <c r="N208" i="1" s="1"/>
  <c r="O208" i="1"/>
  <c r="M586" i="1"/>
  <c r="N586" i="1" s="1"/>
  <c r="O586" i="1"/>
  <c r="M733" i="1"/>
  <c r="N733" i="1" s="1"/>
  <c r="O733" i="1"/>
  <c r="M1485" i="1"/>
  <c r="N1485" i="1" s="1"/>
  <c r="O1485" i="1"/>
  <c r="M1137" i="1"/>
  <c r="N1137" i="1" s="1"/>
  <c r="O1137" i="1"/>
  <c r="M145" i="1"/>
  <c r="N145" i="1" s="1"/>
  <c r="O145" i="1"/>
  <c r="M1473" i="1"/>
  <c r="N1473" i="1" s="1"/>
  <c r="O1473" i="1"/>
  <c r="M1761" i="1"/>
  <c r="N1761" i="1" s="1"/>
  <c r="O1761" i="1"/>
  <c r="M1488" i="1"/>
  <c r="N1488" i="1" s="1"/>
  <c r="O1488" i="1"/>
  <c r="M120" i="1"/>
  <c r="N120" i="1" s="1"/>
  <c r="O120" i="1"/>
  <c r="M952" i="1"/>
  <c r="N952" i="1" s="1"/>
  <c r="O952" i="1"/>
  <c r="M1591" i="1"/>
  <c r="N1591" i="1" s="1"/>
  <c r="O1591" i="1"/>
  <c r="M154" i="1"/>
  <c r="N154" i="1" s="1"/>
  <c r="O154" i="1"/>
  <c r="M1074" i="1"/>
  <c r="N1074" i="1" s="1"/>
  <c r="O1074" i="1"/>
  <c r="M301" i="1"/>
  <c r="N301" i="1" s="1"/>
  <c r="O301" i="1"/>
  <c r="M980" i="1"/>
  <c r="N980" i="1" s="1"/>
  <c r="O980" i="1"/>
  <c r="M1396" i="1"/>
  <c r="N1396" i="1" s="1"/>
  <c r="O1396" i="1"/>
  <c r="M602" i="1"/>
  <c r="N602" i="1" s="1"/>
  <c r="O602" i="1"/>
  <c r="M143" i="1"/>
  <c r="N143" i="1" s="1"/>
  <c r="O143" i="1"/>
  <c r="M623" i="1"/>
  <c r="N623" i="1" s="1"/>
  <c r="O623" i="1"/>
  <c r="M1794" i="1"/>
  <c r="N1794" i="1" s="1"/>
  <c r="O1794" i="1"/>
  <c r="M48" i="1"/>
  <c r="N48" i="1" s="1"/>
  <c r="O48" i="1"/>
  <c r="M224" i="1"/>
  <c r="N224" i="1" s="1"/>
  <c r="O224" i="1"/>
  <c r="M480" i="1"/>
  <c r="N480" i="1" s="1"/>
  <c r="O480" i="1"/>
  <c r="M992" i="1"/>
  <c r="N992" i="1" s="1"/>
  <c r="O992" i="1"/>
  <c r="M1602" i="1"/>
  <c r="N1602" i="1" s="1"/>
  <c r="O1602" i="1"/>
  <c r="M910" i="1"/>
  <c r="N910" i="1" s="1"/>
  <c r="O910" i="1"/>
  <c r="M141" i="1"/>
  <c r="N141" i="1" s="1"/>
  <c r="O141" i="1"/>
  <c r="M373" i="1"/>
  <c r="N373" i="1" s="1"/>
  <c r="O373" i="1"/>
  <c r="M549" i="1"/>
  <c r="N549" i="1" s="1"/>
  <c r="O549" i="1"/>
  <c r="M741" i="1"/>
  <c r="N741" i="1" s="1"/>
  <c r="O741" i="1"/>
  <c r="M917" i="1"/>
  <c r="N917" i="1" s="1"/>
  <c r="O917" i="1"/>
  <c r="M1229" i="1"/>
  <c r="N1229" i="1" s="1"/>
  <c r="O1229" i="1"/>
  <c r="M1533" i="1"/>
  <c r="N1533" i="1" s="1"/>
  <c r="O1533" i="1"/>
  <c r="M1797" i="1"/>
  <c r="N1797" i="1" s="1"/>
  <c r="O1797" i="1"/>
  <c r="M385" i="1"/>
  <c r="N385" i="1" s="1"/>
  <c r="O385" i="1"/>
  <c r="M1185" i="1"/>
  <c r="N1185" i="1" s="1"/>
  <c r="O1185" i="1"/>
  <c r="M928" i="1"/>
  <c r="N928" i="1" s="1"/>
  <c r="O928" i="1"/>
  <c r="M1552" i="1"/>
  <c r="N1552" i="1" s="1"/>
  <c r="O1552" i="1"/>
  <c r="M161" i="1"/>
  <c r="N161" i="1" s="1"/>
  <c r="O161" i="1"/>
  <c r="M753" i="1"/>
  <c r="N753" i="1" s="1"/>
  <c r="O753" i="1"/>
  <c r="M1489" i="1"/>
  <c r="N1489" i="1" s="1"/>
  <c r="O1489" i="1"/>
  <c r="M65" i="1"/>
  <c r="N65" i="1" s="1"/>
  <c r="O65" i="1"/>
  <c r="M1537" i="1"/>
  <c r="N1537" i="1" s="1"/>
  <c r="O1537" i="1"/>
  <c r="M554" i="1"/>
  <c r="N554" i="1" s="1"/>
  <c r="O554" i="1"/>
  <c r="M1146" i="1"/>
  <c r="N1146" i="1" s="1"/>
  <c r="O1146" i="1"/>
  <c r="M1738" i="1"/>
  <c r="N1738" i="1" s="1"/>
  <c r="O1738" i="1"/>
  <c r="M1077" i="1"/>
  <c r="N1077" i="1" s="1"/>
  <c r="O1077" i="1"/>
  <c r="M687" i="1"/>
  <c r="N687" i="1" s="1"/>
  <c r="O687" i="1"/>
  <c r="M1204" i="1"/>
  <c r="N1204" i="1" s="1"/>
  <c r="O1204" i="1"/>
  <c r="M1648" i="1"/>
  <c r="N1648" i="1" s="1"/>
  <c r="O1648" i="1"/>
  <c r="M38" i="1"/>
  <c r="N38" i="1" s="1"/>
  <c r="O38" i="1"/>
  <c r="M551" i="1"/>
  <c r="N551" i="1" s="1"/>
  <c r="O551" i="1"/>
  <c r="M152" i="1"/>
  <c r="N152" i="1" s="1"/>
  <c r="O152" i="1"/>
  <c r="M424" i="1"/>
  <c r="N424" i="1" s="1"/>
  <c r="O424" i="1"/>
  <c r="M696" i="1"/>
  <c r="N696" i="1" s="1"/>
  <c r="O696" i="1"/>
  <c r="M968" i="1"/>
  <c r="N968" i="1" s="1"/>
  <c r="O968" i="1"/>
  <c r="M131" i="1"/>
  <c r="N131" i="1" s="1"/>
  <c r="O131" i="1"/>
  <c r="M1644" i="1"/>
  <c r="N1644" i="1" s="1"/>
  <c r="O1644" i="1"/>
  <c r="M947" i="1"/>
  <c r="N947" i="1" s="1"/>
  <c r="O947" i="1"/>
  <c r="M10" i="1"/>
  <c r="N10" i="1" s="1"/>
  <c r="O10" i="1"/>
  <c r="M162" i="1"/>
  <c r="N162" i="1" s="1"/>
  <c r="O162" i="1"/>
  <c r="M306" i="1"/>
  <c r="N306" i="1" s="1"/>
  <c r="O306" i="1"/>
  <c r="M578" i="1"/>
  <c r="N578" i="1" s="1"/>
  <c r="O578" i="1"/>
  <c r="M834" i="1"/>
  <c r="N834" i="1" s="1"/>
  <c r="O834" i="1"/>
  <c r="M1082" i="1"/>
  <c r="N1082" i="1" s="1"/>
  <c r="O1082" i="1"/>
  <c r="M1298" i="1"/>
  <c r="N1298" i="1" s="1"/>
  <c r="O1298" i="1"/>
  <c r="M461" i="1"/>
  <c r="N461" i="1" s="1"/>
  <c r="O461" i="1"/>
  <c r="M388" i="1"/>
  <c r="N388" i="1" s="1"/>
  <c r="O388" i="1"/>
  <c r="M1604" i="1"/>
  <c r="N1604" i="1" s="1"/>
  <c r="O1604" i="1"/>
  <c r="M1221" i="1"/>
  <c r="N1221" i="1" s="1"/>
  <c r="O1221" i="1"/>
  <c r="M148" i="1"/>
  <c r="N148" i="1" s="1"/>
  <c r="O148" i="1"/>
  <c r="M308" i="1"/>
  <c r="N308" i="1" s="1"/>
  <c r="O308" i="1"/>
  <c r="M708" i="1"/>
  <c r="N708" i="1" s="1"/>
  <c r="O708" i="1"/>
  <c r="M996" i="1"/>
  <c r="N996" i="1" s="1"/>
  <c r="O996" i="1"/>
  <c r="M1412" i="1"/>
  <c r="N1412" i="1" s="1"/>
  <c r="O1412" i="1"/>
  <c r="M1733" i="1"/>
  <c r="N1733" i="1" s="1"/>
  <c r="O1733" i="1"/>
  <c r="M277" i="1"/>
  <c r="N277" i="1" s="1"/>
  <c r="O277" i="1"/>
  <c r="M188" i="1"/>
  <c r="N188" i="1" s="1"/>
  <c r="O188" i="1"/>
  <c r="M197" i="1"/>
  <c r="N197" i="1" s="1"/>
  <c r="O197" i="1"/>
  <c r="M609" i="1"/>
  <c r="N609" i="1" s="1"/>
  <c r="O609" i="1"/>
  <c r="M401" i="1"/>
  <c r="N401" i="1" s="1"/>
  <c r="O401" i="1"/>
  <c r="M30" i="1"/>
  <c r="N30" i="1" s="1"/>
  <c r="O30" i="1"/>
  <c r="M374" i="1"/>
  <c r="N374" i="1" s="1"/>
  <c r="O374" i="1"/>
  <c r="M1138" i="1"/>
  <c r="N1138" i="1" s="1"/>
  <c r="O1138" i="1"/>
  <c r="M1444" i="1"/>
  <c r="N1444" i="1" s="1"/>
  <c r="O1444" i="1"/>
  <c r="M88" i="1"/>
  <c r="N88" i="1" s="1"/>
  <c r="O88" i="1"/>
  <c r="M221" i="1"/>
  <c r="N221" i="1" s="1"/>
  <c r="O221" i="1"/>
  <c r="M778" i="1"/>
  <c r="N778" i="1" s="1"/>
  <c r="O778" i="1"/>
  <c r="M1713" i="1"/>
  <c r="N1713" i="1" s="1"/>
  <c r="O1713" i="1"/>
  <c r="M776" i="1"/>
  <c r="N776" i="1" s="1"/>
  <c r="O776" i="1"/>
  <c r="M1054" i="1"/>
  <c r="N1054" i="1" s="1"/>
  <c r="O1054" i="1"/>
  <c r="M1421" i="1"/>
  <c r="N1421" i="1" s="1"/>
  <c r="O1421" i="1"/>
  <c r="M954" i="1"/>
  <c r="N954" i="1" s="1"/>
  <c r="O954" i="1"/>
  <c r="M1010" i="1"/>
  <c r="N1010" i="1" s="1"/>
  <c r="O1010" i="1"/>
  <c r="M479" i="1"/>
  <c r="N479" i="1" s="1"/>
  <c r="O479" i="1"/>
  <c r="M32" i="1"/>
  <c r="N32" i="1" s="1"/>
  <c r="O32" i="1"/>
  <c r="M405" i="1"/>
  <c r="N405" i="1" s="1"/>
  <c r="O405" i="1"/>
  <c r="M125" i="1"/>
  <c r="N125" i="1" s="1"/>
  <c r="O125" i="1"/>
  <c r="M893" i="1"/>
  <c r="N893" i="1" s="1"/>
  <c r="O893" i="1"/>
  <c r="M129" i="1"/>
  <c r="N129" i="1" s="1"/>
  <c r="O129" i="1"/>
  <c r="M1520" i="1"/>
  <c r="N1520" i="1" s="1"/>
  <c r="O1520" i="1"/>
  <c r="M1486" i="1"/>
  <c r="N1486" i="1" s="1"/>
  <c r="O1486" i="1"/>
  <c r="M1066" i="1"/>
  <c r="N1066" i="1" s="1"/>
  <c r="O1066" i="1"/>
  <c r="M1553" i="1"/>
  <c r="N1553" i="1" s="1"/>
  <c r="O1553" i="1"/>
  <c r="M908" i="1"/>
  <c r="N908" i="1" s="1"/>
  <c r="O908" i="1"/>
  <c r="M1535" i="1"/>
  <c r="N1535" i="1" s="1"/>
  <c r="O1535" i="1"/>
  <c r="M146" i="1"/>
  <c r="N146" i="1" s="1"/>
  <c r="O146" i="1"/>
  <c r="M1509" i="1"/>
  <c r="N1509" i="1" s="1"/>
  <c r="O1509" i="1"/>
  <c r="M550" i="1"/>
  <c r="N550" i="1" s="1"/>
  <c r="O550" i="1"/>
  <c r="M1689" i="1"/>
  <c r="N1689" i="1" s="1"/>
  <c r="O1689" i="1"/>
  <c r="M464" i="1"/>
  <c r="N464" i="1" s="1"/>
  <c r="O464" i="1"/>
  <c r="M133" i="1"/>
  <c r="N133" i="1" s="1"/>
  <c r="O133" i="1"/>
  <c r="M909" i="1"/>
  <c r="N909" i="1" s="1"/>
  <c r="O909" i="1"/>
  <c r="M1765" i="1"/>
  <c r="N1765" i="1" s="1"/>
  <c r="O1765" i="1"/>
  <c r="M912" i="1"/>
  <c r="N912" i="1" s="1"/>
  <c r="O912" i="1"/>
  <c r="M1457" i="1"/>
  <c r="N1457" i="1" s="1"/>
  <c r="O1457" i="1"/>
  <c r="M1098" i="1"/>
  <c r="N1098" i="1" s="1"/>
  <c r="O1098" i="1"/>
  <c r="M1140" i="1"/>
  <c r="N1140" i="1" s="1"/>
  <c r="O1140" i="1"/>
  <c r="M247" i="1"/>
  <c r="N247" i="1" s="1"/>
  <c r="O247" i="1"/>
  <c r="M680" i="1"/>
  <c r="N680" i="1" s="1"/>
  <c r="O680" i="1"/>
  <c r="M562" i="1"/>
  <c r="N562" i="1" s="1"/>
  <c r="O562" i="1"/>
  <c r="M1282" i="1"/>
  <c r="N1282" i="1" s="1"/>
  <c r="O1282" i="1"/>
  <c r="M100" i="1"/>
  <c r="N100" i="1" s="1"/>
  <c r="O100" i="1"/>
  <c r="M437" i="1"/>
  <c r="N437" i="1" s="1"/>
  <c r="O437" i="1"/>
  <c r="M661" i="1"/>
  <c r="N661" i="1" s="1"/>
  <c r="O661" i="1"/>
  <c r="M167" i="1"/>
  <c r="N167" i="1" s="1"/>
  <c r="O167" i="1"/>
  <c r="M671" i="1"/>
  <c r="N671" i="1" s="1"/>
  <c r="O671" i="1"/>
  <c r="M126" i="1"/>
  <c r="N126" i="1" s="1"/>
  <c r="O126" i="1"/>
  <c r="M56" i="1"/>
  <c r="N56" i="1" s="1"/>
  <c r="O56" i="1"/>
  <c r="M240" i="1"/>
  <c r="N240" i="1" s="1"/>
  <c r="O240" i="1"/>
  <c r="M496" i="1"/>
  <c r="N496" i="1" s="1"/>
  <c r="O496" i="1"/>
  <c r="M1008" i="1"/>
  <c r="N1008" i="1" s="1"/>
  <c r="O1008" i="1"/>
  <c r="M1758" i="1"/>
  <c r="N1758" i="1" s="1"/>
  <c r="O1758" i="1"/>
  <c r="M1029" i="1"/>
  <c r="N1029" i="1" s="1"/>
  <c r="O1029" i="1"/>
  <c r="M149" i="1"/>
  <c r="N149" i="1" s="1"/>
  <c r="O149" i="1"/>
  <c r="M389" i="1"/>
  <c r="N389" i="1" s="1"/>
  <c r="O389" i="1"/>
  <c r="M557" i="1"/>
  <c r="N557" i="1" s="1"/>
  <c r="O557" i="1"/>
  <c r="M749" i="1"/>
  <c r="N749" i="1" s="1"/>
  <c r="O749" i="1"/>
  <c r="M925" i="1"/>
  <c r="N925" i="1" s="1"/>
  <c r="O925" i="1"/>
  <c r="M1237" i="1"/>
  <c r="N1237" i="1" s="1"/>
  <c r="O1237" i="1"/>
  <c r="M1541" i="1"/>
  <c r="N1541" i="1" s="1"/>
  <c r="O1541" i="1"/>
  <c r="M1365" i="1"/>
  <c r="N1365" i="1" s="1"/>
  <c r="O1365" i="1"/>
  <c r="M417" i="1"/>
  <c r="N417" i="1" s="1"/>
  <c r="O417" i="1"/>
  <c r="M1249" i="1"/>
  <c r="N1249" i="1" s="1"/>
  <c r="O1249" i="1"/>
  <c r="M944" i="1"/>
  <c r="N944" i="1" s="1"/>
  <c r="O944" i="1"/>
  <c r="M1568" i="1"/>
  <c r="N1568" i="1" s="1"/>
  <c r="O1568" i="1"/>
  <c r="M209" i="1"/>
  <c r="N209" i="1" s="1"/>
  <c r="O209" i="1"/>
  <c r="M817" i="1"/>
  <c r="N817" i="1" s="1"/>
  <c r="O817" i="1"/>
  <c r="M1521" i="1"/>
  <c r="N1521" i="1" s="1"/>
  <c r="O1521" i="1"/>
  <c r="M113" i="1"/>
  <c r="N113" i="1" s="1"/>
  <c r="O113" i="1"/>
  <c r="M1697" i="1"/>
  <c r="N1697" i="1" s="1"/>
  <c r="O1697" i="1"/>
  <c r="M570" i="1"/>
  <c r="N570" i="1" s="1"/>
  <c r="O570" i="1"/>
  <c r="M1178" i="1"/>
  <c r="N1178" i="1" s="1"/>
  <c r="O1178" i="1"/>
  <c r="M1770" i="1"/>
  <c r="N1770" i="1" s="1"/>
  <c r="O1770" i="1"/>
  <c r="M1665" i="1"/>
  <c r="N1665" i="1" s="1"/>
  <c r="O1665" i="1"/>
  <c r="M759" i="1"/>
  <c r="N759" i="1" s="1"/>
  <c r="O759" i="1"/>
  <c r="M672" i="1"/>
  <c r="N672" i="1" s="1"/>
  <c r="O672" i="1"/>
  <c r="M1664" i="1"/>
  <c r="N1664" i="1" s="1"/>
  <c r="O1664" i="1"/>
  <c r="M102" i="1"/>
  <c r="N102" i="1" s="1"/>
  <c r="O102" i="1"/>
  <c r="M662" i="1"/>
  <c r="N662" i="1" s="1"/>
  <c r="O662" i="1"/>
  <c r="M168" i="1"/>
  <c r="N168" i="1" s="1"/>
  <c r="O168" i="1"/>
  <c r="M440" i="1"/>
  <c r="N440" i="1" s="1"/>
  <c r="O440" i="1"/>
  <c r="M712" i="1"/>
  <c r="N712" i="1" s="1"/>
  <c r="O712" i="1"/>
  <c r="M984" i="1"/>
  <c r="N984" i="1" s="1"/>
  <c r="O984" i="1"/>
  <c r="M191" i="1"/>
  <c r="N191" i="1" s="1"/>
  <c r="O191" i="1"/>
  <c r="M1740" i="1"/>
  <c r="N1740" i="1" s="1"/>
  <c r="O1740" i="1"/>
  <c r="M18" i="1"/>
  <c r="N18" i="1" s="1"/>
  <c r="O18" i="1"/>
  <c r="M170" i="1"/>
  <c r="N170" i="1" s="1"/>
  <c r="O170" i="1"/>
  <c r="M322" i="1"/>
  <c r="N322" i="1" s="1"/>
  <c r="O322" i="1"/>
  <c r="M594" i="1"/>
  <c r="N594" i="1" s="1"/>
  <c r="O594" i="1"/>
  <c r="M850" i="1"/>
  <c r="N850" i="1" s="1"/>
  <c r="O850" i="1"/>
  <c r="M1090" i="1"/>
  <c r="N1090" i="1" s="1"/>
  <c r="O1090" i="1"/>
  <c r="M1314" i="1"/>
  <c r="N1314" i="1" s="1"/>
  <c r="O1314" i="1"/>
  <c r="M973" i="1"/>
  <c r="N973" i="1" s="1"/>
  <c r="O973" i="1"/>
  <c r="M1620" i="1"/>
  <c r="N1620" i="1" s="1"/>
  <c r="O1620" i="1"/>
  <c r="M1557" i="1"/>
  <c r="N1557" i="1" s="1"/>
  <c r="O1557" i="1"/>
  <c r="M324" i="1"/>
  <c r="N324" i="1" s="1"/>
  <c r="O324" i="1"/>
  <c r="M500" i="1"/>
  <c r="N500" i="1" s="1"/>
  <c r="O500" i="1"/>
  <c r="M1012" i="1"/>
  <c r="N1012" i="1" s="1"/>
  <c r="O1012" i="1"/>
  <c r="M1428" i="1"/>
  <c r="N1428" i="1" s="1"/>
  <c r="O1428" i="1"/>
  <c r="M544" i="1"/>
  <c r="N544" i="1" s="1"/>
  <c r="O544" i="1"/>
  <c r="M468" i="1"/>
  <c r="N468" i="1" s="1"/>
  <c r="O468" i="1"/>
  <c r="M682" i="1"/>
  <c r="N682" i="1" s="1"/>
  <c r="O682" i="1"/>
  <c r="M1174" i="1"/>
  <c r="N1174" i="1" s="1"/>
  <c r="O1174" i="1"/>
  <c r="M326" i="1"/>
  <c r="N326" i="1" s="1"/>
  <c r="O326" i="1"/>
  <c r="M1668" i="1"/>
  <c r="N1668" i="1" s="1"/>
  <c r="O1668" i="1"/>
  <c r="M314" i="1"/>
  <c r="N314" i="1" s="1"/>
  <c r="O314" i="1"/>
  <c r="M698" i="1"/>
  <c r="N698" i="1" s="1"/>
  <c r="O698" i="1"/>
  <c r="M31" i="1"/>
  <c r="N31" i="1" s="1"/>
  <c r="O31" i="1"/>
  <c r="M144" i="1"/>
  <c r="N144" i="1" s="1"/>
  <c r="O144" i="1"/>
  <c r="M576" i="1"/>
  <c r="N576" i="1" s="1"/>
  <c r="O576" i="1"/>
  <c r="M1701" i="1"/>
  <c r="N1701" i="1" s="1"/>
  <c r="O1701" i="1"/>
  <c r="M577" i="1"/>
  <c r="N577" i="1" s="1"/>
  <c r="O577" i="1"/>
  <c r="M454" i="1"/>
  <c r="N454" i="1" s="1"/>
  <c r="O454" i="1"/>
  <c r="M738" i="1"/>
  <c r="N738" i="1" s="1"/>
  <c r="O738" i="1"/>
  <c r="M127" i="1"/>
  <c r="N127" i="1" s="1"/>
  <c r="O127" i="1"/>
  <c r="M880" i="1"/>
  <c r="N880" i="1" s="1"/>
  <c r="O880" i="1"/>
  <c r="M709" i="1"/>
  <c r="N709" i="1" s="1"/>
  <c r="O709" i="1"/>
  <c r="M1121" i="1"/>
  <c r="N1121" i="1" s="1"/>
  <c r="O1121" i="1"/>
  <c r="M1441" i="1"/>
  <c r="N1441" i="1" s="1"/>
  <c r="O1441" i="1"/>
  <c r="M1594" i="1"/>
  <c r="N1594" i="1" s="1"/>
  <c r="O1594" i="1"/>
  <c r="M1456" i="1"/>
  <c r="N1456" i="1" s="1"/>
  <c r="O1456" i="1"/>
  <c r="M936" i="1"/>
  <c r="N936" i="1" s="1"/>
  <c r="O936" i="1"/>
  <c r="M786" i="1"/>
  <c r="N786" i="1" s="1"/>
  <c r="O786" i="1"/>
  <c r="M1380" i="1"/>
  <c r="N1380" i="1" s="1"/>
  <c r="O1380" i="1"/>
  <c r="M896" i="1"/>
  <c r="N896" i="1" s="1"/>
  <c r="O896" i="1"/>
  <c r="M737" i="1"/>
  <c r="N737" i="1" s="1"/>
  <c r="O737" i="1"/>
  <c r="M1505" i="1"/>
  <c r="N1505" i="1" s="1"/>
  <c r="O1505" i="1"/>
  <c r="M271" i="1"/>
  <c r="N271" i="1" s="1"/>
  <c r="O271" i="1"/>
  <c r="M421" i="1"/>
  <c r="N421" i="1" s="1"/>
  <c r="O421" i="1"/>
  <c r="M1232" i="1"/>
  <c r="N1232" i="1" s="1"/>
  <c r="O1232" i="1"/>
  <c r="M8" i="1"/>
  <c r="N8" i="1" s="1"/>
  <c r="O8" i="1"/>
  <c r="M488" i="1"/>
  <c r="N488" i="1" s="1"/>
  <c r="O488" i="1"/>
  <c r="M42" i="1"/>
  <c r="N42" i="1" s="1"/>
  <c r="O42" i="1"/>
  <c r="M1683" i="1"/>
  <c r="N1683" i="1" s="1"/>
  <c r="O1683" i="1"/>
  <c r="M625" i="1"/>
  <c r="N625" i="1" s="1"/>
  <c r="O625" i="1"/>
  <c r="M343" i="1"/>
  <c r="N343" i="1" s="1"/>
  <c r="O343" i="1"/>
  <c r="M407" i="1"/>
  <c r="N407" i="1" s="1"/>
  <c r="O407" i="1"/>
  <c r="M653" i="1"/>
  <c r="N653" i="1" s="1"/>
  <c r="O653" i="1"/>
  <c r="M1181" i="1"/>
  <c r="N1181" i="1" s="1"/>
  <c r="O1181" i="1"/>
  <c r="M1474" i="1"/>
  <c r="N1474" i="1" s="1"/>
  <c r="O1474" i="1"/>
  <c r="M1585" i="1"/>
  <c r="N1585" i="1" s="1"/>
  <c r="O1585" i="1"/>
  <c r="M622" i="1"/>
  <c r="N622" i="1" s="1"/>
  <c r="O622" i="1"/>
  <c r="M533" i="1"/>
  <c r="N533" i="1" s="1"/>
  <c r="O533" i="1"/>
  <c r="M1749" i="1"/>
  <c r="N1749" i="1" s="1"/>
  <c r="O1749" i="1"/>
  <c r="M97" i="1"/>
  <c r="N97" i="1" s="1"/>
  <c r="O97" i="1"/>
  <c r="M506" i="1"/>
  <c r="N506" i="1" s="1"/>
  <c r="O506" i="1"/>
  <c r="M1021" i="1"/>
  <c r="N1021" i="1" s="1"/>
  <c r="O1021" i="1"/>
  <c r="M1739" i="1"/>
  <c r="N1739" i="1" s="1"/>
  <c r="O1739" i="1"/>
  <c r="M1500" i="1"/>
  <c r="N1500" i="1" s="1"/>
  <c r="O1500" i="1"/>
  <c r="M546" i="1"/>
  <c r="N546" i="1" s="1"/>
  <c r="O546" i="1"/>
  <c r="M1274" i="1"/>
  <c r="N1274" i="1" s="1"/>
  <c r="O1274" i="1"/>
  <c r="M84" i="1"/>
  <c r="N84" i="1" s="1"/>
  <c r="O84" i="1"/>
  <c r="M484" i="1"/>
  <c r="N484" i="1" s="1"/>
  <c r="O484" i="1"/>
  <c r="M135" i="1"/>
  <c r="N135" i="1" s="1"/>
  <c r="O135" i="1"/>
  <c r="M40" i="1"/>
  <c r="N40" i="1" s="1"/>
  <c r="O40" i="1"/>
  <c r="M1386" i="1"/>
  <c r="N1386" i="1" s="1"/>
  <c r="O1386" i="1"/>
  <c r="M541" i="1"/>
  <c r="N541" i="1" s="1"/>
  <c r="O541" i="1"/>
  <c r="M1205" i="1"/>
  <c r="N1205" i="1" s="1"/>
  <c r="O1205" i="1"/>
  <c r="M305" i="1"/>
  <c r="N305" i="1" s="1"/>
  <c r="O305" i="1"/>
  <c r="M1536" i="1"/>
  <c r="N1536" i="1" s="1"/>
  <c r="O1536" i="1"/>
  <c r="M1649" i="1"/>
  <c r="N1649" i="1" s="1"/>
  <c r="O1649" i="1"/>
  <c r="M538" i="1"/>
  <c r="N538" i="1" s="1"/>
  <c r="O538" i="1"/>
  <c r="M1642" i="1"/>
  <c r="N1642" i="1" s="1"/>
  <c r="O1642" i="1"/>
  <c r="M574" i="1"/>
  <c r="N574" i="1" s="1"/>
  <c r="O574" i="1"/>
  <c r="M337" i="1"/>
  <c r="N337" i="1" s="1"/>
  <c r="O337" i="1"/>
  <c r="M408" i="1"/>
  <c r="N408" i="1" s="1"/>
  <c r="O408" i="1"/>
  <c r="M70" i="1"/>
  <c r="N70" i="1" s="1"/>
  <c r="O70" i="1"/>
  <c r="M884" i="1"/>
  <c r="N884" i="1" s="1"/>
  <c r="O884" i="1"/>
  <c r="M1547" i="1"/>
  <c r="N1547" i="1" s="1"/>
  <c r="O1547" i="1"/>
  <c r="M290" i="1"/>
  <c r="N290" i="1" s="1"/>
  <c r="O290" i="1"/>
  <c r="M802" i="1"/>
  <c r="N802" i="1" s="1"/>
  <c r="O802" i="1"/>
  <c r="M890" i="1"/>
  <c r="N890" i="1" s="1"/>
  <c r="O890" i="1"/>
  <c r="M1588" i="1"/>
  <c r="N1588" i="1" s="1"/>
  <c r="O1588" i="1"/>
  <c r="M1466" i="1"/>
  <c r="N1466" i="1" s="1"/>
  <c r="O1466" i="1"/>
  <c r="M725" i="1"/>
  <c r="N725" i="1" s="1"/>
  <c r="O725" i="1"/>
  <c r="M175" i="1"/>
  <c r="N175" i="1" s="1"/>
  <c r="O175" i="1"/>
  <c r="M63" i="1"/>
  <c r="N63" i="1" s="1"/>
  <c r="O63" i="1"/>
  <c r="M372" i="1"/>
  <c r="N372" i="1" s="1"/>
  <c r="O372" i="1"/>
  <c r="M64" i="1"/>
  <c r="N64" i="1" s="1"/>
  <c r="O64" i="1"/>
  <c r="M256" i="1"/>
  <c r="N256" i="1" s="1"/>
  <c r="O256" i="1"/>
  <c r="M512" i="1"/>
  <c r="N512" i="1" s="1"/>
  <c r="O512" i="1"/>
  <c r="M1072" i="1"/>
  <c r="N1072" i="1" s="1"/>
  <c r="O1072" i="1"/>
  <c r="M159" i="1"/>
  <c r="N159" i="1" s="1"/>
  <c r="O159" i="1"/>
  <c r="M1092" i="1"/>
  <c r="N1092" i="1" s="1"/>
  <c r="O1092" i="1"/>
  <c r="M173" i="1"/>
  <c r="N173" i="1" s="1"/>
  <c r="O173" i="1"/>
  <c r="M397" i="1"/>
  <c r="N397" i="1" s="1"/>
  <c r="O397" i="1"/>
  <c r="M565" i="1"/>
  <c r="N565" i="1" s="1"/>
  <c r="O565" i="1"/>
  <c r="M757" i="1"/>
  <c r="N757" i="1" s="1"/>
  <c r="O757" i="1"/>
  <c r="M941" i="1"/>
  <c r="N941" i="1" s="1"/>
  <c r="O941" i="1"/>
  <c r="M1261" i="1"/>
  <c r="N1261" i="1" s="1"/>
  <c r="O1261" i="1"/>
  <c r="M1549" i="1"/>
  <c r="N1549" i="1" s="1"/>
  <c r="O1549" i="1"/>
  <c r="M229" i="1"/>
  <c r="N229" i="1" s="1"/>
  <c r="O229" i="1"/>
  <c r="M449" i="1"/>
  <c r="N449" i="1" s="1"/>
  <c r="O449" i="1"/>
  <c r="M1265" i="1"/>
  <c r="N1265" i="1" s="1"/>
  <c r="O1265" i="1"/>
  <c r="M976" i="1"/>
  <c r="N976" i="1" s="1"/>
  <c r="O976" i="1"/>
  <c r="M1616" i="1"/>
  <c r="N1616" i="1" s="1"/>
  <c r="O1616" i="1"/>
  <c r="M257" i="1"/>
  <c r="N257" i="1" s="1"/>
  <c r="O257" i="1"/>
  <c r="M865" i="1"/>
  <c r="N865" i="1" s="1"/>
  <c r="O865" i="1"/>
  <c r="M1601" i="1"/>
  <c r="N1601" i="1" s="1"/>
  <c r="O1601" i="1"/>
  <c r="M241" i="1"/>
  <c r="N241" i="1" s="1"/>
  <c r="O241" i="1"/>
  <c r="M510" i="1"/>
  <c r="N510" i="1" s="1"/>
  <c r="O510" i="1"/>
  <c r="M650" i="1"/>
  <c r="N650" i="1" s="1"/>
  <c r="O650" i="1"/>
  <c r="M1194" i="1"/>
  <c r="N1194" i="1" s="1"/>
  <c r="O1194" i="1"/>
  <c r="M1786" i="1"/>
  <c r="N1786" i="1" s="1"/>
  <c r="O1786" i="1"/>
  <c r="M819" i="1"/>
  <c r="N819" i="1" s="1"/>
  <c r="O819" i="1"/>
  <c r="M704" i="1"/>
  <c r="N704" i="1" s="1"/>
  <c r="O704" i="1"/>
  <c r="M1680" i="1"/>
  <c r="N1680" i="1" s="1"/>
  <c r="O1680" i="1"/>
  <c r="M164" i="1"/>
  <c r="N164" i="1" s="1"/>
  <c r="O164" i="1"/>
  <c r="M726" i="1"/>
  <c r="N726" i="1" s="1"/>
  <c r="O726" i="1"/>
  <c r="M184" i="1"/>
  <c r="N184" i="1" s="1"/>
  <c r="O184" i="1"/>
  <c r="M456" i="1"/>
  <c r="N456" i="1" s="1"/>
  <c r="O456" i="1"/>
  <c r="M728" i="1"/>
  <c r="N728" i="1" s="1"/>
  <c r="O728" i="1"/>
  <c r="M1000" i="1"/>
  <c r="N1000" i="1" s="1"/>
  <c r="O1000" i="1"/>
  <c r="M255" i="1"/>
  <c r="N255" i="1" s="1"/>
  <c r="O255" i="1"/>
  <c r="M1805" i="1"/>
  <c r="N1805" i="1" s="1"/>
  <c r="O1805" i="1"/>
  <c r="M87" i="1"/>
  <c r="N87" i="1" s="1"/>
  <c r="O87" i="1"/>
  <c r="M26" i="1"/>
  <c r="N26" i="1" s="1"/>
  <c r="O26" i="1"/>
  <c r="M178" i="1"/>
  <c r="N178" i="1" s="1"/>
  <c r="O178" i="1"/>
  <c r="M338" i="1"/>
  <c r="N338" i="1" s="1"/>
  <c r="O338" i="1"/>
  <c r="M610" i="1"/>
  <c r="N610" i="1" s="1"/>
  <c r="O610" i="1"/>
  <c r="M866" i="1"/>
  <c r="N866" i="1" s="1"/>
  <c r="O866" i="1"/>
  <c r="M1106" i="1"/>
  <c r="N1106" i="1" s="1"/>
  <c r="O1106" i="1"/>
  <c r="M1330" i="1"/>
  <c r="N1330" i="1" s="1"/>
  <c r="O1330" i="1"/>
  <c r="M298" i="1"/>
  <c r="N298" i="1" s="1"/>
  <c r="O298" i="1"/>
  <c r="M1213" i="1"/>
  <c r="N1213" i="1" s="1"/>
  <c r="O1213" i="1"/>
  <c r="M1636" i="1"/>
  <c r="N1636" i="1" s="1"/>
  <c r="O1636" i="1"/>
  <c r="M901" i="1"/>
  <c r="N901" i="1" s="1"/>
  <c r="O901" i="1"/>
  <c r="M1666" i="1"/>
  <c r="N1666" i="1" s="1"/>
  <c r="O1666" i="1"/>
  <c r="M516" i="1"/>
  <c r="N516" i="1" s="1"/>
  <c r="O516" i="1"/>
  <c r="M1722" i="1"/>
  <c r="N1722" i="1" s="1"/>
  <c r="O1722" i="1"/>
  <c r="M1610" i="1"/>
  <c r="N1610" i="1" s="1"/>
  <c r="O1610" i="1"/>
  <c r="M790" i="1"/>
  <c r="N790" i="1" s="1"/>
  <c r="O790" i="1"/>
  <c r="M207" i="1"/>
  <c r="N207" i="1" s="1"/>
  <c r="O207" i="1"/>
  <c r="M124" i="1"/>
  <c r="N124" i="1" s="1"/>
  <c r="O124" i="1"/>
  <c r="M430" i="1"/>
  <c r="N430" i="1" s="1"/>
  <c r="O430" i="1"/>
  <c r="M72" i="1"/>
  <c r="N72" i="1" s="1"/>
  <c r="O72" i="1"/>
  <c r="M272" i="1"/>
  <c r="N272" i="1" s="1"/>
  <c r="O272" i="1"/>
  <c r="M528" i="1"/>
  <c r="N528" i="1" s="1"/>
  <c r="O528" i="1"/>
  <c r="M1088" i="1"/>
  <c r="N1088" i="1" s="1"/>
  <c r="O1088" i="1"/>
  <c r="M316" i="1"/>
  <c r="N316" i="1" s="1"/>
  <c r="O316" i="1"/>
  <c r="M1210" i="1"/>
  <c r="N1210" i="1" s="1"/>
  <c r="O1210" i="1"/>
  <c r="M189" i="1"/>
  <c r="N189" i="1" s="1"/>
  <c r="O189" i="1"/>
  <c r="M413" i="1"/>
  <c r="N413" i="1" s="1"/>
  <c r="O413" i="1"/>
  <c r="M581" i="1"/>
  <c r="N581" i="1" s="1"/>
  <c r="O581" i="1"/>
  <c r="M765" i="1"/>
  <c r="N765" i="1" s="1"/>
  <c r="O765" i="1"/>
  <c r="M989" i="1"/>
  <c r="N989" i="1" s="1"/>
  <c r="O989" i="1"/>
  <c r="M1269" i="1"/>
  <c r="N1269" i="1" s="1"/>
  <c r="O1269" i="1"/>
  <c r="M1573" i="1"/>
  <c r="N1573" i="1" s="1"/>
  <c r="O1573" i="1"/>
  <c r="M350" i="1"/>
  <c r="N350" i="1" s="1"/>
  <c r="O350" i="1"/>
  <c r="M465" i="1"/>
  <c r="N465" i="1" s="1"/>
  <c r="O465" i="1"/>
  <c r="M1313" i="1"/>
  <c r="N1313" i="1" s="1"/>
  <c r="O1313" i="1"/>
  <c r="M1152" i="1"/>
  <c r="N1152" i="1" s="1"/>
  <c r="O1152" i="1"/>
  <c r="M1696" i="1"/>
  <c r="N1696" i="1" s="1"/>
  <c r="O1696" i="1"/>
  <c r="M273" i="1"/>
  <c r="N273" i="1" s="1"/>
  <c r="O273" i="1"/>
  <c r="M945" i="1"/>
  <c r="N945" i="1" s="1"/>
  <c r="O945" i="1"/>
  <c r="M1617" i="1"/>
  <c r="N1617" i="1" s="1"/>
  <c r="O1617" i="1"/>
  <c r="M369" i="1"/>
  <c r="N369" i="1" s="1"/>
  <c r="O369" i="1"/>
  <c r="M677" i="1"/>
  <c r="N677" i="1" s="1"/>
  <c r="O677" i="1"/>
  <c r="M666" i="1"/>
  <c r="N666" i="1" s="1"/>
  <c r="O666" i="1"/>
  <c r="M1290" i="1"/>
  <c r="N1290" i="1" s="1"/>
  <c r="O1290" i="1"/>
  <c r="M1802" i="1"/>
  <c r="N1802" i="1" s="1"/>
  <c r="O1802" i="1"/>
  <c r="M62" i="1"/>
  <c r="N62" i="1" s="1"/>
  <c r="O62" i="1"/>
  <c r="M894" i="1"/>
  <c r="N894" i="1" s="1"/>
  <c r="O894" i="1"/>
  <c r="M720" i="1"/>
  <c r="N720" i="1" s="1"/>
  <c r="O720" i="1"/>
  <c r="M1744" i="1"/>
  <c r="N1744" i="1" s="1"/>
  <c r="O1744" i="1"/>
  <c r="M215" i="1"/>
  <c r="N215" i="1" s="1"/>
  <c r="O215" i="1"/>
  <c r="M1107" i="1"/>
  <c r="N1107" i="1" s="1"/>
  <c r="O1107" i="1"/>
  <c r="M200" i="1"/>
  <c r="N200" i="1" s="1"/>
  <c r="O200" i="1"/>
  <c r="M472" i="1"/>
  <c r="N472" i="1" s="1"/>
  <c r="O472" i="1"/>
  <c r="M744" i="1"/>
  <c r="N744" i="1" s="1"/>
  <c r="O744" i="1"/>
  <c r="M1032" i="1"/>
  <c r="N1032" i="1" s="1"/>
  <c r="O1032" i="1"/>
  <c r="M318" i="1"/>
  <c r="N318" i="1" s="1"/>
  <c r="O318" i="1"/>
  <c r="M140" i="1"/>
  <c r="N140" i="1" s="1"/>
  <c r="O140" i="1"/>
  <c r="O34" i="1"/>
  <c r="M34" i="1"/>
  <c r="N34" i="1" s="1"/>
  <c r="M186" i="1"/>
  <c r="N186" i="1" s="1"/>
  <c r="O186" i="1"/>
  <c r="M354" i="1"/>
  <c r="N354" i="1" s="1"/>
  <c r="O354" i="1"/>
  <c r="M626" i="1"/>
  <c r="N626" i="1" s="1"/>
  <c r="O626" i="1"/>
  <c r="M882" i="1"/>
  <c r="N882" i="1" s="1"/>
  <c r="O882" i="1"/>
  <c r="M1122" i="1"/>
  <c r="N1122" i="1" s="1"/>
  <c r="O1122" i="1"/>
  <c r="M1346" i="1"/>
  <c r="N1346" i="1" s="1"/>
  <c r="O1346" i="1"/>
  <c r="M1245" i="1"/>
  <c r="N1245" i="1" s="1"/>
  <c r="O1245" i="1"/>
  <c r="M1554" i="1"/>
  <c r="N1554" i="1" s="1"/>
  <c r="O1554" i="1"/>
  <c r="M1652" i="1"/>
  <c r="N1652" i="1" s="1"/>
  <c r="O1652" i="1"/>
  <c r="M1349" i="1"/>
  <c r="N1349" i="1" s="1"/>
  <c r="O1349" i="1"/>
  <c r="M964" i="1"/>
  <c r="N964" i="1" s="1"/>
  <c r="O964" i="1"/>
  <c r="M724" i="1"/>
  <c r="N724" i="1" s="1"/>
  <c r="O724" i="1"/>
  <c r="M1236" i="1"/>
  <c r="N1236" i="1" s="1"/>
  <c r="O1236" i="1"/>
  <c r="M181" i="1"/>
  <c r="N181" i="1" s="1"/>
  <c r="O181" i="1"/>
  <c r="AK12" i="1"/>
  <c r="AN11" i="1"/>
  <c r="AJ12" i="1"/>
  <c r="AL8" i="1"/>
  <c r="AN8" i="1"/>
  <c r="AN9" i="1"/>
</calcChain>
</file>

<file path=xl/sharedStrings.xml><?xml version="1.0" encoding="utf-8"?>
<sst xmlns="http://schemas.openxmlformats.org/spreadsheetml/2006/main" count="1891" uniqueCount="79">
  <si>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</si>
  <si>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</si>
  <si>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</si>
  <si>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</si>
  <si>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</si>
  <si>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</si>
  <si>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</si>
  <si>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</si>
  <si>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</si>
  <si>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</si>
  <si>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</si>
  <si>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</si>
  <si>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</si>
  <si>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</si>
  <si>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</si>
  <si>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</si>
  <si>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</si>
  <si>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</si>
  <si>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</si>
  <si>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</si>
  <si>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</si>
  <si>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</si>
  <si>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</si>
  <si>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</si>
  <si>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</si>
  <si>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</si>
  <si>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</si>
  <si>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</si>
  <si>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</si>
  <si>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</si>
  <si>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</si>
  <si>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</si>
  <si>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</si>
  <si>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</si>
  <si>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</si>
  <si>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</si>
  <si>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</si>
  <si>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</si>
  <si>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</si>
  <si>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</si>
  <si>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</si>
  <si>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</si>
  <si>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</si>
  <si>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</si>
  <si>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</si>
  <si>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</si>
  <si>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</si>
  <si>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</si>
  <si>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</si>
  <si>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</si>
  <si>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</si>
  <si>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</si>
  <si>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</si>
  <si>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</si>
  <si>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</si>
  <si>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</si>
  <si>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Inertia</t>
  </si>
  <si>
    <t>Newtons</t>
  </si>
  <si>
    <t>Rolling Resistance</t>
  </si>
  <si>
    <t>Rolling resistance</t>
  </si>
  <si>
    <t>Air Density (kg/m^3)</t>
  </si>
  <si>
    <t>Gravity (m/s^2)</t>
  </si>
  <si>
    <t>Test mass (kg)</t>
  </si>
  <si>
    <t>Frontal Area (m^2)</t>
  </si>
  <si>
    <t>Aerodynamic Drag Force</t>
  </si>
  <si>
    <t>Drag Coefficient</t>
  </si>
  <si>
    <t xml:space="preserve">WLTP class 3 version 5 Vehcicle speed </t>
  </si>
  <si>
    <t>m/s</t>
  </si>
  <si>
    <t>Total Tractive force</t>
  </si>
  <si>
    <t>Power Requirment</t>
  </si>
  <si>
    <t>kw</t>
  </si>
  <si>
    <t>w</t>
  </si>
  <si>
    <t>Braking</t>
  </si>
  <si>
    <t>Key</t>
  </si>
  <si>
    <t>Velocity/speed</t>
  </si>
  <si>
    <t>Force in newtons</t>
  </si>
  <si>
    <t>Power in watts</t>
  </si>
  <si>
    <t>Braking force</t>
  </si>
  <si>
    <t>Braking with KERS Efficicency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</si>
</sst>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0" fillId="0" borderId="1" xfId="0" applyBorder="1"/>
    <xf numFmtId="0" fontId="6" fillId="7" borderId="1" xfId="0" applyFont="1" applyFill="1" applyBorder="1" applyAlignment="1">
      <alignment horizontal="center" vertical="center" wrapText="1"/>
    </xf>
    <xf numFmtId="2" fontId="0" fillId="7" borderId="1" xfId="0" applyNumberFormat="1" applyFont="1" applyFill="1" applyBorder="1"/>
    <xf numFmtId="0" fontId="1" fillId="8" borderId="1" xfId="0" applyFont="1" applyFill="1" applyBorder="1" applyAlignment="1">
      <alignment horizontal="center" vertical="center" wrapText="1"/>
    </xf>
    <xf numFmtId="2" fontId="0" fillId="8" borderId="1" xfId="0" applyNumberFormat="1" applyFill="1" applyBorder="1"/>
    <xf numFmtId="0" fontId="0" fillId="9" borderId="1" xfId="0" applyFill="1" applyBorder="1" applyAlignment="1">
      <alignment horizontal="center"/>
    </xf>
    <xf numFmtId="0" fontId="1" fillId="10" borderId="1" xfId="0" applyFont="1" applyFill="1" applyBorder="1" applyAlignment="1">
      <alignment horizontal="center" vertical="center" wrapText="1"/>
    </xf>
    <xf numFmtId="2" fontId="0" fillId="10" borderId="1" xfId="0" applyNumberFormat="1" applyFill="1" applyBorder="1"/>
    <xf numFmtId="0" fontId="0" fillId="7" borderId="1" xfId="0" applyFill="1" applyBorder="1"/>
    <xf numFmtId="0" fontId="0" fillId="8" borderId="1" xfId="0" applyFill="1" applyBorder="1"/>
    <xf numFmtId="0" fontId="0" fillId="10" borderId="1" xfId="0" applyFill="1" applyBorder="1"/>
    <xf numFmtId="0" fontId="1" fillId="8" borderId="2" xfId="0" applyFont="1" applyFill="1" applyBorder="1" applyAlignment="1">
      <alignment horizontal="center" vertical="center" wrapText="1"/>
    </xf>
    <xf numFmtId="0" fontId="0" fillId="11" borderId="0" xfId="0" applyFill="1" applyBorder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3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1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themeOverride" Target="../theme/themeOverride2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0.xml"/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0-600</a:t>
            </a:r>
            <a:r>
              <a:rPr lang="en-GB" baseline="0"/>
              <a:t> seconds tractive forces and total tractive force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WLTC_class_3!$C$6:$C$7</c:f>
              <c:strCache>
                <c:ptCount val="2"/>
                <c:pt idx="0">
                  <c:v>Total elapsed time</c:v>
                </c:pt>
                <c:pt idx="1">
                  <c:v>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WLTC_class_3!$C$8:$C$608</c:f>
              <c:numCache>
                <c:formatCode>General</c:formatCode>
                <c:ptCount val="6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51-48E1-B747-7075A275CFF6}"/>
            </c:ext>
          </c:extLst>
        </c:ser>
        <c:ser>
          <c:idx val="1"/>
          <c:order val="1"/>
          <c:tx>
            <c:strRef>
              <c:f>WLTC_class_3!$I$6:$I$7</c:f>
              <c:strCache>
                <c:ptCount val="2"/>
                <c:pt idx="0">
                  <c:v>Inertia</c:v>
                </c:pt>
                <c:pt idx="1">
                  <c:v>Newtons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WLTC_class_3!$I$8:$I$608</c:f>
              <c:numCache>
                <c:formatCode>0.00</c:formatCode>
                <c:ptCount val="6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47.222222222222229</c:v>
                </c:pt>
                <c:pt idx="12">
                  <c:v>401.38888888888886</c:v>
                </c:pt>
                <c:pt idx="13">
                  <c:v>1227.7777777777778</c:v>
                </c:pt>
                <c:pt idx="14">
                  <c:v>1936.1111111111113</c:v>
                </c:pt>
                <c:pt idx="15">
                  <c:v>1818.0555555555554</c:v>
                </c:pt>
                <c:pt idx="16">
                  <c:v>1652.7777777777774</c:v>
                </c:pt>
                <c:pt idx="17">
                  <c:v>2030.5555555555554</c:v>
                </c:pt>
                <c:pt idx="18">
                  <c:v>2148.6111111111113</c:v>
                </c:pt>
                <c:pt idx="19">
                  <c:v>1369.4444444444446</c:v>
                </c:pt>
                <c:pt idx="20">
                  <c:v>495.83333333333366</c:v>
                </c:pt>
                <c:pt idx="21">
                  <c:v>188.88888888888906</c:v>
                </c:pt>
                <c:pt idx="22">
                  <c:v>165.27777777777763</c:v>
                </c:pt>
                <c:pt idx="23">
                  <c:v>188.88888888888906</c:v>
                </c:pt>
                <c:pt idx="24">
                  <c:v>472.22222222222223</c:v>
                </c:pt>
                <c:pt idx="25">
                  <c:v>661.11111111111052</c:v>
                </c:pt>
                <c:pt idx="26">
                  <c:v>779.16666666666686</c:v>
                </c:pt>
                <c:pt idx="27">
                  <c:v>1109.7222222222229</c:v>
                </c:pt>
                <c:pt idx="28">
                  <c:v>1180.5555555555554</c:v>
                </c:pt>
                <c:pt idx="29">
                  <c:v>1109.722222222221</c:v>
                </c:pt>
                <c:pt idx="30">
                  <c:v>802.77777777777737</c:v>
                </c:pt>
                <c:pt idx="31">
                  <c:v>472.22222222222223</c:v>
                </c:pt>
                <c:pt idx="32">
                  <c:v>330.55555555555526</c:v>
                </c:pt>
                <c:pt idx="33">
                  <c:v>259.72222222222257</c:v>
                </c:pt>
                <c:pt idx="34">
                  <c:v>141.666666666667</c:v>
                </c:pt>
                <c:pt idx="35">
                  <c:v>-47.22222222222122</c:v>
                </c:pt>
                <c:pt idx="36">
                  <c:v>-424.99999999999932</c:v>
                </c:pt>
                <c:pt idx="37">
                  <c:v>-1015.2777777777787</c:v>
                </c:pt>
                <c:pt idx="38">
                  <c:v>-1345.8333333333339</c:v>
                </c:pt>
                <c:pt idx="39">
                  <c:v>-1251.3888888888882</c:v>
                </c:pt>
                <c:pt idx="40">
                  <c:v>-1109.7222222222229</c:v>
                </c:pt>
                <c:pt idx="41">
                  <c:v>-1322.2222222222224</c:v>
                </c:pt>
                <c:pt idx="42">
                  <c:v>-1699.9999999999989</c:v>
                </c:pt>
                <c:pt idx="43">
                  <c:v>-1605.5555555555557</c:v>
                </c:pt>
                <c:pt idx="44">
                  <c:v>-991.66666666666731</c:v>
                </c:pt>
                <c:pt idx="45">
                  <c:v>-425.00000000000017</c:v>
                </c:pt>
                <c:pt idx="46">
                  <c:v>-330.55555555555526</c:v>
                </c:pt>
                <c:pt idx="47">
                  <c:v>-472.22222222222223</c:v>
                </c:pt>
                <c:pt idx="48">
                  <c:v>-401.38888888888869</c:v>
                </c:pt>
                <c:pt idx="49">
                  <c:v>-141.66666666666617</c:v>
                </c:pt>
                <c:pt idx="50">
                  <c:v>-94.44444444444494</c:v>
                </c:pt>
                <c:pt idx="51">
                  <c:v>-495.83333333333366</c:v>
                </c:pt>
                <c:pt idx="52">
                  <c:v>-1015.2777777777776</c:v>
                </c:pt>
                <c:pt idx="53">
                  <c:v>-849.99999999999989</c:v>
                </c:pt>
                <c:pt idx="54">
                  <c:v>-259.72222222222217</c:v>
                </c:pt>
                <c:pt idx="55">
                  <c:v>-23.611111111111029</c:v>
                </c:pt>
                <c:pt idx="56">
                  <c:v>0</c:v>
                </c:pt>
                <c:pt idx="57">
                  <c:v>70.833333333333499</c:v>
                </c:pt>
                <c:pt idx="58">
                  <c:v>141.6666666666666</c:v>
                </c:pt>
                <c:pt idx="59">
                  <c:v>566.6666666666664</c:v>
                </c:pt>
                <c:pt idx="60">
                  <c:v>637.50000000000023</c:v>
                </c:pt>
                <c:pt idx="61">
                  <c:v>283.3333333333336</c:v>
                </c:pt>
                <c:pt idx="62">
                  <c:v>212.49999999999966</c:v>
                </c:pt>
                <c:pt idx="63">
                  <c:v>283.3333333333336</c:v>
                </c:pt>
                <c:pt idx="64">
                  <c:v>377.77777777777811</c:v>
                </c:pt>
                <c:pt idx="65">
                  <c:v>236.11111111111111</c:v>
                </c:pt>
                <c:pt idx="66">
                  <c:v>141.66666666666617</c:v>
                </c:pt>
                <c:pt idx="67">
                  <c:v>519.44444444444434</c:v>
                </c:pt>
                <c:pt idx="68">
                  <c:v>1133.3333333333335</c:v>
                </c:pt>
                <c:pt idx="69">
                  <c:v>1463.8888888888887</c:v>
                </c:pt>
                <c:pt idx="70">
                  <c:v>1558.3333333333337</c:v>
                </c:pt>
                <c:pt idx="71">
                  <c:v>1440.2777777777781</c:v>
                </c:pt>
                <c:pt idx="72">
                  <c:v>1086.1111111111106</c:v>
                </c:pt>
                <c:pt idx="73">
                  <c:v>684.72222222222183</c:v>
                </c:pt>
                <c:pt idx="74">
                  <c:v>472.22222222222223</c:v>
                </c:pt>
                <c:pt idx="75">
                  <c:v>448.61111111111074</c:v>
                </c:pt>
                <c:pt idx="76">
                  <c:v>495.83333333333366</c:v>
                </c:pt>
                <c:pt idx="77">
                  <c:v>448.61111111111074</c:v>
                </c:pt>
                <c:pt idx="78">
                  <c:v>236.11111111111111</c:v>
                </c:pt>
                <c:pt idx="79">
                  <c:v>-70.833333333332661</c:v>
                </c:pt>
                <c:pt idx="80">
                  <c:v>-236.11111111111111</c:v>
                </c:pt>
                <c:pt idx="81">
                  <c:v>-401.38888888888954</c:v>
                </c:pt>
                <c:pt idx="82">
                  <c:v>-354.16666666666663</c:v>
                </c:pt>
                <c:pt idx="83">
                  <c:v>-141.66666666666532</c:v>
                </c:pt>
                <c:pt idx="84">
                  <c:v>-259.72222222222257</c:v>
                </c:pt>
                <c:pt idx="85">
                  <c:v>-330.55555555555691</c:v>
                </c:pt>
                <c:pt idx="86">
                  <c:v>-306.94444444444377</c:v>
                </c:pt>
                <c:pt idx="87">
                  <c:v>-259.72222222222086</c:v>
                </c:pt>
                <c:pt idx="88">
                  <c:v>-637.50000000000068</c:v>
                </c:pt>
                <c:pt idx="89">
                  <c:v>-1629.1666666666672</c:v>
                </c:pt>
                <c:pt idx="90">
                  <c:v>-2337.4999999999995</c:v>
                </c:pt>
                <c:pt idx="91">
                  <c:v>-2431.9444444444443</c:v>
                </c:pt>
                <c:pt idx="92">
                  <c:v>-1841.666666666667</c:v>
                </c:pt>
                <c:pt idx="93">
                  <c:v>-1180.5555555555554</c:v>
                </c:pt>
                <c:pt idx="94">
                  <c:v>-1204.1666666666665</c:v>
                </c:pt>
                <c:pt idx="95">
                  <c:v>-1463.8888888888889</c:v>
                </c:pt>
                <c:pt idx="96">
                  <c:v>-1298.6111111111111</c:v>
                </c:pt>
                <c:pt idx="97">
                  <c:v>-849.99999999999989</c:v>
                </c:pt>
                <c:pt idx="98">
                  <c:v>-850</c:v>
                </c:pt>
                <c:pt idx="99">
                  <c:v>-519.44444444444446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47.222222222222229</c:v>
                </c:pt>
                <c:pt idx="138">
                  <c:v>448.61111111111114</c:v>
                </c:pt>
                <c:pt idx="139">
                  <c:v>1393.0555555555554</c:v>
                </c:pt>
                <c:pt idx="140">
                  <c:v>2313.8888888888887</c:v>
                </c:pt>
                <c:pt idx="141">
                  <c:v>2431.9444444444439</c:v>
                </c:pt>
                <c:pt idx="142">
                  <c:v>1699.9999999999998</c:v>
                </c:pt>
                <c:pt idx="143">
                  <c:v>826.38888888888891</c:v>
                </c:pt>
                <c:pt idx="144">
                  <c:v>448.6111111111116</c:v>
                </c:pt>
                <c:pt idx="145">
                  <c:v>684.72222222222274</c:v>
                </c:pt>
                <c:pt idx="146">
                  <c:v>1086.1111111111106</c:v>
                </c:pt>
                <c:pt idx="147">
                  <c:v>1156.9444444444441</c:v>
                </c:pt>
                <c:pt idx="148">
                  <c:v>897.2222222222224</c:v>
                </c:pt>
                <c:pt idx="149">
                  <c:v>495.83333333333366</c:v>
                </c:pt>
                <c:pt idx="150">
                  <c:v>47.222222222222058</c:v>
                </c:pt>
                <c:pt idx="151">
                  <c:v>-613.88888888888926</c:v>
                </c:pt>
                <c:pt idx="152">
                  <c:v>-1605.5555555555547</c:v>
                </c:pt>
                <c:pt idx="153">
                  <c:v>-2337.4999999999995</c:v>
                </c:pt>
                <c:pt idx="154">
                  <c:v>-2195.8333333333335</c:v>
                </c:pt>
                <c:pt idx="155">
                  <c:v>-1251.3888888888889</c:v>
                </c:pt>
                <c:pt idx="156">
                  <c:v>-165.27777777777803</c:v>
                </c:pt>
                <c:pt idx="157">
                  <c:v>495.83333333333326</c:v>
                </c:pt>
                <c:pt idx="158">
                  <c:v>1086.1111111111111</c:v>
                </c:pt>
                <c:pt idx="159">
                  <c:v>1416.6666666666672</c:v>
                </c:pt>
                <c:pt idx="160">
                  <c:v>1463.8888888888887</c:v>
                </c:pt>
                <c:pt idx="161">
                  <c:v>1274.9999999999995</c:v>
                </c:pt>
                <c:pt idx="162">
                  <c:v>991.66666666666731</c:v>
                </c:pt>
                <c:pt idx="163">
                  <c:v>944.44444444444446</c:v>
                </c:pt>
                <c:pt idx="164">
                  <c:v>826.38888888888891</c:v>
                </c:pt>
                <c:pt idx="165">
                  <c:v>613.88888888888926</c:v>
                </c:pt>
                <c:pt idx="166">
                  <c:v>495.83333333333366</c:v>
                </c:pt>
                <c:pt idx="167">
                  <c:v>731.9444444444448</c:v>
                </c:pt>
                <c:pt idx="168">
                  <c:v>944.44444444444446</c:v>
                </c:pt>
                <c:pt idx="169">
                  <c:v>661.11111111111052</c:v>
                </c:pt>
                <c:pt idx="170">
                  <c:v>47.22222222222122</c:v>
                </c:pt>
                <c:pt idx="171">
                  <c:v>-684.72222222222183</c:v>
                </c:pt>
                <c:pt idx="172">
                  <c:v>-1511.1111111111106</c:v>
                </c:pt>
                <c:pt idx="173">
                  <c:v>-1888.8888888888889</c:v>
                </c:pt>
                <c:pt idx="174">
                  <c:v>-1345.833333333333</c:v>
                </c:pt>
                <c:pt idx="175">
                  <c:v>-472.22222222222223</c:v>
                </c:pt>
                <c:pt idx="176">
                  <c:v>141.66666666666617</c:v>
                </c:pt>
                <c:pt idx="177">
                  <c:v>637.49999999999977</c:v>
                </c:pt>
                <c:pt idx="178">
                  <c:v>779.16666666666686</c:v>
                </c:pt>
                <c:pt idx="179">
                  <c:v>425.00000000000017</c:v>
                </c:pt>
                <c:pt idx="180">
                  <c:v>70.833333333333499</c:v>
                </c:pt>
                <c:pt idx="181">
                  <c:v>-94.44444444444494</c:v>
                </c:pt>
                <c:pt idx="182">
                  <c:v>-283.3333333333332</c:v>
                </c:pt>
                <c:pt idx="183">
                  <c:v>-731.94444444444389</c:v>
                </c:pt>
                <c:pt idx="184">
                  <c:v>-1109.7222222222219</c:v>
                </c:pt>
                <c:pt idx="185">
                  <c:v>-1204.166666666667</c:v>
                </c:pt>
                <c:pt idx="186">
                  <c:v>-1109.7222222222229</c:v>
                </c:pt>
                <c:pt idx="187">
                  <c:v>-920.83333333333292</c:v>
                </c:pt>
                <c:pt idx="188">
                  <c:v>-755.55555555555532</c:v>
                </c:pt>
                <c:pt idx="189">
                  <c:v>-613.88888888888926</c:v>
                </c:pt>
                <c:pt idx="190">
                  <c:v>-472.22222222222223</c:v>
                </c:pt>
                <c:pt idx="191">
                  <c:v>-377.77777777777766</c:v>
                </c:pt>
                <c:pt idx="192">
                  <c:v>-283.3333333333332</c:v>
                </c:pt>
                <c:pt idx="193">
                  <c:v>-165.27777777777803</c:v>
                </c:pt>
                <c:pt idx="194">
                  <c:v>-118.05555555555556</c:v>
                </c:pt>
                <c:pt idx="195">
                  <c:v>-47.222222222222058</c:v>
                </c:pt>
                <c:pt idx="196">
                  <c:v>0</c:v>
                </c:pt>
                <c:pt idx="197">
                  <c:v>0</c:v>
                </c:pt>
                <c:pt idx="198">
                  <c:v>118.05555555555556</c:v>
                </c:pt>
                <c:pt idx="199">
                  <c:v>236.11111111111111</c:v>
                </c:pt>
                <c:pt idx="200">
                  <c:v>354.16666666666663</c:v>
                </c:pt>
                <c:pt idx="201">
                  <c:v>472.22222222222223</c:v>
                </c:pt>
                <c:pt idx="202">
                  <c:v>590.27777777777771</c:v>
                </c:pt>
                <c:pt idx="203">
                  <c:v>944.44444444444446</c:v>
                </c:pt>
                <c:pt idx="204">
                  <c:v>1109.7222222222219</c:v>
                </c:pt>
                <c:pt idx="205">
                  <c:v>1133.3333333333335</c:v>
                </c:pt>
                <c:pt idx="206">
                  <c:v>1345.833333333333</c:v>
                </c:pt>
                <c:pt idx="207">
                  <c:v>1369.4444444444446</c:v>
                </c:pt>
                <c:pt idx="208">
                  <c:v>1204.166666666667</c:v>
                </c:pt>
                <c:pt idx="209">
                  <c:v>1322.2222222222224</c:v>
                </c:pt>
                <c:pt idx="210">
                  <c:v>1298.6111111111111</c:v>
                </c:pt>
                <c:pt idx="211">
                  <c:v>944.44444444444446</c:v>
                </c:pt>
                <c:pt idx="212">
                  <c:v>708.33333333333326</c:v>
                </c:pt>
                <c:pt idx="213">
                  <c:v>566.6666666666664</c:v>
                </c:pt>
                <c:pt idx="214">
                  <c:v>613.88888888888926</c:v>
                </c:pt>
                <c:pt idx="215">
                  <c:v>802.77777777777737</c:v>
                </c:pt>
                <c:pt idx="216">
                  <c:v>944.44444444444446</c:v>
                </c:pt>
                <c:pt idx="217">
                  <c:v>944.44444444444446</c:v>
                </c:pt>
                <c:pt idx="218">
                  <c:v>826.38888888888891</c:v>
                </c:pt>
                <c:pt idx="219">
                  <c:v>661.11111111111052</c:v>
                </c:pt>
                <c:pt idx="220">
                  <c:v>495.83333333333366</c:v>
                </c:pt>
                <c:pt idx="221">
                  <c:v>306.94444444444542</c:v>
                </c:pt>
                <c:pt idx="222">
                  <c:v>188.88888888888823</c:v>
                </c:pt>
                <c:pt idx="223">
                  <c:v>165.27777777777678</c:v>
                </c:pt>
                <c:pt idx="224">
                  <c:v>165.27777777777845</c:v>
                </c:pt>
                <c:pt idx="225">
                  <c:v>236.11111111111111</c:v>
                </c:pt>
                <c:pt idx="226">
                  <c:v>259.72222222222086</c:v>
                </c:pt>
                <c:pt idx="227">
                  <c:v>236.11111111111111</c:v>
                </c:pt>
                <c:pt idx="228">
                  <c:v>212.50000000000131</c:v>
                </c:pt>
                <c:pt idx="229">
                  <c:v>165.27777777777845</c:v>
                </c:pt>
                <c:pt idx="230">
                  <c:v>70.833333333332661</c:v>
                </c:pt>
                <c:pt idx="231">
                  <c:v>-70.833333333332661</c:v>
                </c:pt>
                <c:pt idx="232">
                  <c:v>-377.77777777777811</c:v>
                </c:pt>
                <c:pt idx="233">
                  <c:v>-779.16666666666765</c:v>
                </c:pt>
                <c:pt idx="234">
                  <c:v>-920.83333333333292</c:v>
                </c:pt>
                <c:pt idx="235">
                  <c:v>-731.9444444444448</c:v>
                </c:pt>
                <c:pt idx="236">
                  <c:v>-424.99999999999932</c:v>
                </c:pt>
                <c:pt idx="237">
                  <c:v>-330.55555555555526</c:v>
                </c:pt>
                <c:pt idx="238">
                  <c:v>-543.05555555555657</c:v>
                </c:pt>
                <c:pt idx="239">
                  <c:v>-968.05555555555588</c:v>
                </c:pt>
                <c:pt idx="240">
                  <c:v>-1274.9999999999995</c:v>
                </c:pt>
                <c:pt idx="241">
                  <c:v>-1133.3333333333328</c:v>
                </c:pt>
                <c:pt idx="242">
                  <c:v>-1062.5</c:v>
                </c:pt>
                <c:pt idx="243">
                  <c:v>-1156.9444444444441</c:v>
                </c:pt>
                <c:pt idx="244">
                  <c:v>-1109.7222222222229</c:v>
                </c:pt>
                <c:pt idx="245">
                  <c:v>-1322.2222222222224</c:v>
                </c:pt>
                <c:pt idx="246">
                  <c:v>-1699.9999999999989</c:v>
                </c:pt>
                <c:pt idx="247">
                  <c:v>-1605.5555555555557</c:v>
                </c:pt>
                <c:pt idx="248">
                  <c:v>-991.66666666666731</c:v>
                </c:pt>
                <c:pt idx="249">
                  <c:v>-425.00000000000017</c:v>
                </c:pt>
                <c:pt idx="250">
                  <c:v>-330.55555555555526</c:v>
                </c:pt>
                <c:pt idx="251">
                  <c:v>-472.22222222222223</c:v>
                </c:pt>
                <c:pt idx="252">
                  <c:v>-401.38888888888869</c:v>
                </c:pt>
                <c:pt idx="253">
                  <c:v>-141.66666666666617</c:v>
                </c:pt>
                <c:pt idx="254">
                  <c:v>-94.44444444444494</c:v>
                </c:pt>
                <c:pt idx="255">
                  <c:v>-495.83333333333366</c:v>
                </c:pt>
                <c:pt idx="256">
                  <c:v>-684.72222222222183</c:v>
                </c:pt>
                <c:pt idx="257">
                  <c:v>-70.833333333333087</c:v>
                </c:pt>
                <c:pt idx="258">
                  <c:v>802.77777777777737</c:v>
                </c:pt>
                <c:pt idx="259">
                  <c:v>1227.7777777777781</c:v>
                </c:pt>
                <c:pt idx="260">
                  <c:v>1251.3888888888889</c:v>
                </c:pt>
                <c:pt idx="261">
                  <c:v>1204.1666666666661</c:v>
                </c:pt>
                <c:pt idx="262">
                  <c:v>1298.6111111111111</c:v>
                </c:pt>
                <c:pt idx="263">
                  <c:v>1605.5555555555557</c:v>
                </c:pt>
                <c:pt idx="264">
                  <c:v>1747.2222222222229</c:v>
                </c:pt>
                <c:pt idx="265">
                  <c:v>1534.7222222222222</c:v>
                </c:pt>
                <c:pt idx="266">
                  <c:v>1109.722222222221</c:v>
                </c:pt>
                <c:pt idx="267">
                  <c:v>920.83333333333292</c:v>
                </c:pt>
                <c:pt idx="268">
                  <c:v>850.00000000000034</c:v>
                </c:pt>
                <c:pt idx="269">
                  <c:v>708.33333333333326</c:v>
                </c:pt>
                <c:pt idx="270">
                  <c:v>377.77777777777811</c:v>
                </c:pt>
                <c:pt idx="271">
                  <c:v>-70.833333333332661</c:v>
                </c:pt>
                <c:pt idx="272">
                  <c:v>-165.27777777777845</c:v>
                </c:pt>
                <c:pt idx="273">
                  <c:v>-448.61111111111074</c:v>
                </c:pt>
                <c:pt idx="274">
                  <c:v>-1062.5</c:v>
                </c:pt>
                <c:pt idx="275">
                  <c:v>-1345.8333333333339</c:v>
                </c:pt>
                <c:pt idx="276">
                  <c:v>-1511.1111111111106</c:v>
                </c:pt>
                <c:pt idx="277">
                  <c:v>-1676.3888888888891</c:v>
                </c:pt>
                <c:pt idx="278">
                  <c:v>-2101.3888888888887</c:v>
                </c:pt>
                <c:pt idx="279">
                  <c:v>-2243.0555555555557</c:v>
                </c:pt>
                <c:pt idx="280">
                  <c:v>-1251.3888888888889</c:v>
                </c:pt>
                <c:pt idx="281">
                  <c:v>354.16666666666663</c:v>
                </c:pt>
                <c:pt idx="282">
                  <c:v>1511.1111111111115</c:v>
                </c:pt>
                <c:pt idx="283">
                  <c:v>1723.6111111111113</c:v>
                </c:pt>
                <c:pt idx="284">
                  <c:v>1770.8333333333335</c:v>
                </c:pt>
                <c:pt idx="285">
                  <c:v>1699.9999999999998</c:v>
                </c:pt>
                <c:pt idx="286">
                  <c:v>1558.3333333333337</c:v>
                </c:pt>
                <c:pt idx="287">
                  <c:v>1558.3333333333337</c:v>
                </c:pt>
                <c:pt idx="288">
                  <c:v>1558.3333333333319</c:v>
                </c:pt>
                <c:pt idx="289">
                  <c:v>1227.7777777777785</c:v>
                </c:pt>
                <c:pt idx="290">
                  <c:v>590.27777777777771</c:v>
                </c:pt>
                <c:pt idx="291">
                  <c:v>0</c:v>
                </c:pt>
                <c:pt idx="292">
                  <c:v>-401.38888888888789</c:v>
                </c:pt>
                <c:pt idx="293">
                  <c:v>-448.61111111111245</c:v>
                </c:pt>
                <c:pt idx="294">
                  <c:v>-306.94444444444542</c:v>
                </c:pt>
                <c:pt idx="295">
                  <c:v>-141.66666666666532</c:v>
                </c:pt>
                <c:pt idx="296">
                  <c:v>0</c:v>
                </c:pt>
                <c:pt idx="297">
                  <c:v>94.444444444444116</c:v>
                </c:pt>
                <c:pt idx="298">
                  <c:v>118.05555555555556</c:v>
                </c:pt>
                <c:pt idx="299">
                  <c:v>47.22222222222122</c:v>
                </c:pt>
                <c:pt idx="300">
                  <c:v>-47.22222222222122</c:v>
                </c:pt>
                <c:pt idx="301">
                  <c:v>-165.27777777777678</c:v>
                </c:pt>
                <c:pt idx="302">
                  <c:v>-306.94444444444542</c:v>
                </c:pt>
                <c:pt idx="303">
                  <c:v>-425.00000000000102</c:v>
                </c:pt>
                <c:pt idx="304">
                  <c:v>-590.27777777777771</c:v>
                </c:pt>
                <c:pt idx="305">
                  <c:v>-708.33333333333326</c:v>
                </c:pt>
                <c:pt idx="306">
                  <c:v>-590.27777777777771</c:v>
                </c:pt>
                <c:pt idx="307">
                  <c:v>-354.16666666666663</c:v>
                </c:pt>
                <c:pt idx="308">
                  <c:v>-165.27777777777678</c:v>
                </c:pt>
                <c:pt idx="309">
                  <c:v>-141.66666666666532</c:v>
                </c:pt>
                <c:pt idx="310">
                  <c:v>-212.49999999999966</c:v>
                </c:pt>
                <c:pt idx="311">
                  <c:v>-283.333333333334</c:v>
                </c:pt>
                <c:pt idx="312">
                  <c:v>-425.00000000000102</c:v>
                </c:pt>
                <c:pt idx="313">
                  <c:v>-590.27777777777771</c:v>
                </c:pt>
                <c:pt idx="314">
                  <c:v>-708.33333333333326</c:v>
                </c:pt>
                <c:pt idx="315">
                  <c:v>-708.33333333333326</c:v>
                </c:pt>
                <c:pt idx="316">
                  <c:v>-637.49999999999977</c:v>
                </c:pt>
                <c:pt idx="317">
                  <c:v>-708.33333333333326</c:v>
                </c:pt>
                <c:pt idx="318">
                  <c:v>-873.61111111111086</c:v>
                </c:pt>
                <c:pt idx="319">
                  <c:v>-920.83333333333292</c:v>
                </c:pt>
                <c:pt idx="320">
                  <c:v>-566.6666666666664</c:v>
                </c:pt>
                <c:pt idx="321">
                  <c:v>-283.333333333334</c:v>
                </c:pt>
                <c:pt idx="322">
                  <c:v>-165.27777777777845</c:v>
                </c:pt>
                <c:pt idx="323">
                  <c:v>-141.66666666666617</c:v>
                </c:pt>
                <c:pt idx="324">
                  <c:v>-236.11111111111111</c:v>
                </c:pt>
                <c:pt idx="325">
                  <c:v>-94.44444444444494</c:v>
                </c:pt>
                <c:pt idx="326">
                  <c:v>-70.833333333332661</c:v>
                </c:pt>
                <c:pt idx="327">
                  <c:v>-141.66666666666617</c:v>
                </c:pt>
                <c:pt idx="328">
                  <c:v>-731.9444444444448</c:v>
                </c:pt>
                <c:pt idx="329">
                  <c:v>-1369.4444444444446</c:v>
                </c:pt>
                <c:pt idx="330">
                  <c:v>-850.00000000000034</c:v>
                </c:pt>
                <c:pt idx="331">
                  <c:v>-188.88888888888906</c:v>
                </c:pt>
                <c:pt idx="332">
                  <c:v>-236.11111111111069</c:v>
                </c:pt>
                <c:pt idx="333">
                  <c:v>-259.72222222222217</c:v>
                </c:pt>
                <c:pt idx="334">
                  <c:v>-212.50000000000009</c:v>
                </c:pt>
                <c:pt idx="335">
                  <c:v>-259.72222222222217</c:v>
                </c:pt>
                <c:pt idx="336">
                  <c:v>-165.27777777777763</c:v>
                </c:pt>
                <c:pt idx="337">
                  <c:v>0</c:v>
                </c:pt>
                <c:pt idx="338">
                  <c:v>259.72222222222217</c:v>
                </c:pt>
                <c:pt idx="339">
                  <c:v>779.16666666666686</c:v>
                </c:pt>
                <c:pt idx="340">
                  <c:v>1345.8333333333335</c:v>
                </c:pt>
                <c:pt idx="341">
                  <c:v>1487.5000000000002</c:v>
                </c:pt>
                <c:pt idx="342">
                  <c:v>920.83333333333292</c:v>
                </c:pt>
                <c:pt idx="343">
                  <c:v>283.3333333333332</c:v>
                </c:pt>
                <c:pt idx="344">
                  <c:v>118.05555555555556</c:v>
                </c:pt>
                <c:pt idx="345">
                  <c:v>259.72222222222172</c:v>
                </c:pt>
                <c:pt idx="346">
                  <c:v>259.72222222222257</c:v>
                </c:pt>
                <c:pt idx="347">
                  <c:v>165.27777777777845</c:v>
                </c:pt>
                <c:pt idx="348">
                  <c:v>259.72222222222172</c:v>
                </c:pt>
                <c:pt idx="349">
                  <c:v>236.11111111111111</c:v>
                </c:pt>
                <c:pt idx="350">
                  <c:v>118.05555555555556</c:v>
                </c:pt>
                <c:pt idx="351">
                  <c:v>0</c:v>
                </c:pt>
                <c:pt idx="352">
                  <c:v>-47.222222222222058</c:v>
                </c:pt>
                <c:pt idx="353">
                  <c:v>-47.222222222222889</c:v>
                </c:pt>
                <c:pt idx="354">
                  <c:v>-23.611111111111445</c:v>
                </c:pt>
                <c:pt idx="355">
                  <c:v>47.222222222222889</c:v>
                </c:pt>
                <c:pt idx="356">
                  <c:v>70.833333333333499</c:v>
                </c:pt>
                <c:pt idx="357">
                  <c:v>-23.611111111111445</c:v>
                </c:pt>
                <c:pt idx="358">
                  <c:v>-306.94444444444463</c:v>
                </c:pt>
                <c:pt idx="359">
                  <c:v>-708.33333333333326</c:v>
                </c:pt>
                <c:pt idx="360">
                  <c:v>-873.61111111111086</c:v>
                </c:pt>
                <c:pt idx="361">
                  <c:v>-731.9444444444448</c:v>
                </c:pt>
                <c:pt idx="362">
                  <c:v>-495.8333333333328</c:v>
                </c:pt>
                <c:pt idx="363">
                  <c:v>-283.3333333333332</c:v>
                </c:pt>
                <c:pt idx="364">
                  <c:v>-94.44444444444494</c:v>
                </c:pt>
                <c:pt idx="365">
                  <c:v>23.611111111111445</c:v>
                </c:pt>
                <c:pt idx="366">
                  <c:v>118.05555555555556</c:v>
                </c:pt>
                <c:pt idx="367">
                  <c:v>306.94444444444463</c:v>
                </c:pt>
                <c:pt idx="368">
                  <c:v>543.05555555555566</c:v>
                </c:pt>
                <c:pt idx="369">
                  <c:v>519.44444444444434</c:v>
                </c:pt>
                <c:pt idx="370">
                  <c:v>236.11111111111111</c:v>
                </c:pt>
                <c:pt idx="371">
                  <c:v>-118.05555555555556</c:v>
                </c:pt>
                <c:pt idx="372">
                  <c:v>-755.55555555555532</c:v>
                </c:pt>
                <c:pt idx="373">
                  <c:v>-1440.2777777777781</c:v>
                </c:pt>
                <c:pt idx="374">
                  <c:v>-1629.1666666666667</c:v>
                </c:pt>
                <c:pt idx="375">
                  <c:v>-1369.4444444444441</c:v>
                </c:pt>
                <c:pt idx="376">
                  <c:v>-991.66666666666697</c:v>
                </c:pt>
                <c:pt idx="377">
                  <c:v>-708.33333333333326</c:v>
                </c:pt>
                <c:pt idx="378">
                  <c:v>-519.44444444444434</c:v>
                </c:pt>
                <c:pt idx="379">
                  <c:v>-401.38888888888891</c:v>
                </c:pt>
                <c:pt idx="380">
                  <c:v>-448.6111111111112</c:v>
                </c:pt>
                <c:pt idx="381">
                  <c:v>-543.05555555555554</c:v>
                </c:pt>
                <c:pt idx="382">
                  <c:v>-566.66666666666652</c:v>
                </c:pt>
                <c:pt idx="383">
                  <c:v>-613.88888888888903</c:v>
                </c:pt>
                <c:pt idx="384">
                  <c:v>-661.11111111111109</c:v>
                </c:pt>
                <c:pt idx="385">
                  <c:v>-543.05555555555554</c:v>
                </c:pt>
                <c:pt idx="386">
                  <c:v>-212.5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118.05555555555556</c:v>
                </c:pt>
                <c:pt idx="392">
                  <c:v>495.83333333333337</c:v>
                </c:pt>
                <c:pt idx="393">
                  <c:v>1015.2777777777777</c:v>
                </c:pt>
                <c:pt idx="394">
                  <c:v>1463.8888888888891</c:v>
                </c:pt>
                <c:pt idx="395">
                  <c:v>1770.8333333333335</c:v>
                </c:pt>
                <c:pt idx="396">
                  <c:v>1959.7222222222224</c:v>
                </c:pt>
                <c:pt idx="397">
                  <c:v>2030.5555555555552</c:v>
                </c:pt>
                <c:pt idx="398">
                  <c:v>1794.4444444444437</c:v>
                </c:pt>
                <c:pt idx="399">
                  <c:v>1109.7222222222229</c:v>
                </c:pt>
                <c:pt idx="400">
                  <c:v>330.55555555555605</c:v>
                </c:pt>
                <c:pt idx="401">
                  <c:v>-165.27777777777845</c:v>
                </c:pt>
                <c:pt idx="402">
                  <c:v>-543.05555555555566</c:v>
                </c:pt>
                <c:pt idx="403">
                  <c:v>-779.16666666666595</c:v>
                </c:pt>
                <c:pt idx="404">
                  <c:v>-731.9444444444448</c:v>
                </c:pt>
                <c:pt idx="405">
                  <c:v>-684.72222222222274</c:v>
                </c:pt>
                <c:pt idx="406">
                  <c:v>-755.55555555555532</c:v>
                </c:pt>
                <c:pt idx="407">
                  <c:v>-802.77777777777737</c:v>
                </c:pt>
                <c:pt idx="408">
                  <c:v>-661.1111111111112</c:v>
                </c:pt>
                <c:pt idx="409">
                  <c:v>-330.5555555555556</c:v>
                </c:pt>
                <c:pt idx="410">
                  <c:v>-47.222222222222058</c:v>
                </c:pt>
                <c:pt idx="411">
                  <c:v>70.833333333333087</c:v>
                </c:pt>
                <c:pt idx="412">
                  <c:v>118.05555555555556</c:v>
                </c:pt>
                <c:pt idx="413">
                  <c:v>165.27777777777803</c:v>
                </c:pt>
                <c:pt idx="414">
                  <c:v>330.5555555555556</c:v>
                </c:pt>
                <c:pt idx="415">
                  <c:v>590.27777777777737</c:v>
                </c:pt>
                <c:pt idx="416">
                  <c:v>661.11111111111086</c:v>
                </c:pt>
                <c:pt idx="417">
                  <c:v>401.38888888888954</c:v>
                </c:pt>
                <c:pt idx="418">
                  <c:v>23.611111111111445</c:v>
                </c:pt>
                <c:pt idx="419">
                  <c:v>-354.16666666666663</c:v>
                </c:pt>
                <c:pt idx="420">
                  <c:v>-519.44444444444434</c:v>
                </c:pt>
                <c:pt idx="421">
                  <c:v>-330.55555555555605</c:v>
                </c:pt>
                <c:pt idx="422">
                  <c:v>-47.222222222222889</c:v>
                </c:pt>
                <c:pt idx="423">
                  <c:v>236.11111111111111</c:v>
                </c:pt>
                <c:pt idx="424">
                  <c:v>637.50000000000068</c:v>
                </c:pt>
                <c:pt idx="425">
                  <c:v>1275.0000000000005</c:v>
                </c:pt>
                <c:pt idx="426">
                  <c:v>1959.7222222222217</c:v>
                </c:pt>
                <c:pt idx="427">
                  <c:v>2125</c:v>
                </c:pt>
                <c:pt idx="428">
                  <c:v>1416.6666666666665</c:v>
                </c:pt>
                <c:pt idx="429">
                  <c:v>448.61111111111074</c:v>
                </c:pt>
                <c:pt idx="430">
                  <c:v>-141.666666666667</c:v>
                </c:pt>
                <c:pt idx="431">
                  <c:v>-377.77777777777811</c:v>
                </c:pt>
                <c:pt idx="432">
                  <c:v>-354.16666666666583</c:v>
                </c:pt>
                <c:pt idx="433">
                  <c:v>-188.88888888888823</c:v>
                </c:pt>
                <c:pt idx="434">
                  <c:v>-165.27777777777763</c:v>
                </c:pt>
                <c:pt idx="435">
                  <c:v>-448.6111111111116</c:v>
                </c:pt>
                <c:pt idx="436">
                  <c:v>-920.83333333333383</c:v>
                </c:pt>
                <c:pt idx="437">
                  <c:v>-1463.8888888888887</c:v>
                </c:pt>
                <c:pt idx="438">
                  <c:v>-2006.9444444444446</c:v>
                </c:pt>
                <c:pt idx="439">
                  <c:v>-2384.7222222222222</c:v>
                </c:pt>
                <c:pt idx="440">
                  <c:v>-2479.1666666666665</c:v>
                </c:pt>
                <c:pt idx="441">
                  <c:v>-2148.6111111111113</c:v>
                </c:pt>
                <c:pt idx="442">
                  <c:v>-1511.1111111111113</c:v>
                </c:pt>
                <c:pt idx="443">
                  <c:v>-849.99999999999989</c:v>
                </c:pt>
                <c:pt idx="444">
                  <c:v>-306.94444444444446</c:v>
                </c:pt>
                <c:pt idx="445">
                  <c:v>-47.222222222222229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118.05555555555556</c:v>
                </c:pt>
                <c:pt idx="512">
                  <c:v>590.27777777777771</c:v>
                </c:pt>
                <c:pt idx="513">
                  <c:v>1440.2777777777776</c:v>
                </c:pt>
                <c:pt idx="514">
                  <c:v>2195.8333333333335</c:v>
                </c:pt>
                <c:pt idx="515">
                  <c:v>2408.3333333333335</c:v>
                </c:pt>
                <c:pt idx="516">
                  <c:v>2054.1666666666665</c:v>
                </c:pt>
                <c:pt idx="517">
                  <c:v>1204.1666666666661</c:v>
                </c:pt>
                <c:pt idx="518">
                  <c:v>330.55555555555526</c:v>
                </c:pt>
                <c:pt idx="519">
                  <c:v>-141.66666666666617</c:v>
                </c:pt>
                <c:pt idx="520">
                  <c:v>-377.77777777777726</c:v>
                </c:pt>
                <c:pt idx="521">
                  <c:v>-495.83333333333366</c:v>
                </c:pt>
                <c:pt idx="522">
                  <c:v>-590.27777777777771</c:v>
                </c:pt>
                <c:pt idx="523">
                  <c:v>-873.61111111111086</c:v>
                </c:pt>
                <c:pt idx="524">
                  <c:v>-1393.0555555555554</c:v>
                </c:pt>
                <c:pt idx="525">
                  <c:v>-1865.2777777777781</c:v>
                </c:pt>
                <c:pt idx="526">
                  <c:v>-1865.2777777777781</c:v>
                </c:pt>
                <c:pt idx="527">
                  <c:v>-1322.2222222222219</c:v>
                </c:pt>
                <c:pt idx="528">
                  <c:v>-708.33333333333326</c:v>
                </c:pt>
                <c:pt idx="529">
                  <c:v>-472.22222222222223</c:v>
                </c:pt>
                <c:pt idx="530">
                  <c:v>-236.11111111111111</c:v>
                </c:pt>
                <c:pt idx="531">
                  <c:v>0</c:v>
                </c:pt>
                <c:pt idx="532">
                  <c:v>47.222222222222229</c:v>
                </c:pt>
                <c:pt idx="533">
                  <c:v>283.33333333333331</c:v>
                </c:pt>
                <c:pt idx="534">
                  <c:v>708.33333333333326</c:v>
                </c:pt>
                <c:pt idx="535">
                  <c:v>944.44444444444446</c:v>
                </c:pt>
                <c:pt idx="536">
                  <c:v>1180.5555555555554</c:v>
                </c:pt>
                <c:pt idx="537">
                  <c:v>1841.6666666666665</c:v>
                </c:pt>
                <c:pt idx="538">
                  <c:v>2502.7777777777778</c:v>
                </c:pt>
                <c:pt idx="539">
                  <c:v>2384.7222222222226</c:v>
                </c:pt>
                <c:pt idx="540">
                  <c:v>1345.833333333333</c:v>
                </c:pt>
                <c:pt idx="541">
                  <c:v>330.55555555555526</c:v>
                </c:pt>
                <c:pt idx="542">
                  <c:v>-47.222222222222058</c:v>
                </c:pt>
                <c:pt idx="543">
                  <c:v>-212.49999999999966</c:v>
                </c:pt>
                <c:pt idx="544">
                  <c:v>-472.22222222222223</c:v>
                </c:pt>
                <c:pt idx="545">
                  <c:v>-826.38888888888891</c:v>
                </c:pt>
                <c:pt idx="546">
                  <c:v>-897.2222222222224</c:v>
                </c:pt>
                <c:pt idx="547">
                  <c:v>-684.72222222222274</c:v>
                </c:pt>
                <c:pt idx="548">
                  <c:v>-519.44444444444434</c:v>
                </c:pt>
                <c:pt idx="549">
                  <c:v>-424.99999999999972</c:v>
                </c:pt>
                <c:pt idx="550">
                  <c:v>-377.77777777777811</c:v>
                </c:pt>
                <c:pt idx="551">
                  <c:v>-259.72222222222217</c:v>
                </c:pt>
                <c:pt idx="552">
                  <c:v>-236.11111111111111</c:v>
                </c:pt>
                <c:pt idx="553">
                  <c:v>-236.11111111111111</c:v>
                </c:pt>
                <c:pt idx="554">
                  <c:v>-141.6666666666666</c:v>
                </c:pt>
                <c:pt idx="555">
                  <c:v>-47.22222222222247</c:v>
                </c:pt>
                <c:pt idx="556">
                  <c:v>47.22222222222247</c:v>
                </c:pt>
                <c:pt idx="557">
                  <c:v>165.27777777777803</c:v>
                </c:pt>
                <c:pt idx="558">
                  <c:v>283.3333333333332</c:v>
                </c:pt>
                <c:pt idx="559">
                  <c:v>637.49999999999977</c:v>
                </c:pt>
                <c:pt idx="560">
                  <c:v>590.27777777777771</c:v>
                </c:pt>
                <c:pt idx="561">
                  <c:v>118.05555555555556</c:v>
                </c:pt>
                <c:pt idx="562">
                  <c:v>0</c:v>
                </c:pt>
                <c:pt idx="563">
                  <c:v>-377.77777777777766</c:v>
                </c:pt>
                <c:pt idx="564">
                  <c:v>-1629.1666666666667</c:v>
                </c:pt>
                <c:pt idx="565">
                  <c:v>-2502.7777777777778</c:v>
                </c:pt>
                <c:pt idx="566">
                  <c:v>-2384.7222222222222</c:v>
                </c:pt>
                <c:pt idx="567">
                  <c:v>-1133.3333333333333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236.11111111111111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51-48E1-B747-7075A275CFF6}"/>
            </c:ext>
          </c:extLst>
        </c:ser>
        <c:ser>
          <c:idx val="2"/>
          <c:order val="2"/>
          <c:tx>
            <c:strRef>
              <c:f>WLTC_class_3!$J$6:$J$7</c:f>
              <c:strCache>
                <c:ptCount val="2"/>
                <c:pt idx="0">
                  <c:v>Rolling Resistance</c:v>
                </c:pt>
                <c:pt idx="1">
                  <c:v>Newtons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WLTC_class_3!$J$8:$J$608</c:f>
              <c:numCache>
                <c:formatCode>0.00</c:formatCode>
                <c:ptCount val="601"/>
                <c:pt idx="0">
                  <c:v>200.12400000000002</c:v>
                </c:pt>
                <c:pt idx="1">
                  <c:v>200.12400000000002</c:v>
                </c:pt>
                <c:pt idx="2">
                  <c:v>200.12400000000002</c:v>
                </c:pt>
                <c:pt idx="3">
                  <c:v>200.12400000000002</c:v>
                </c:pt>
                <c:pt idx="4">
                  <c:v>200.12400000000002</c:v>
                </c:pt>
                <c:pt idx="5">
                  <c:v>200.12400000000002</c:v>
                </c:pt>
                <c:pt idx="6">
                  <c:v>200.12400000000002</c:v>
                </c:pt>
                <c:pt idx="7">
                  <c:v>200.12400000000002</c:v>
                </c:pt>
                <c:pt idx="8">
                  <c:v>200.12400000000002</c:v>
                </c:pt>
                <c:pt idx="9">
                  <c:v>200.12400000000002</c:v>
                </c:pt>
                <c:pt idx="10">
                  <c:v>200.12400000000002</c:v>
                </c:pt>
                <c:pt idx="11">
                  <c:v>200.12400000000002</c:v>
                </c:pt>
                <c:pt idx="12">
                  <c:v>200.12400000000002</c:v>
                </c:pt>
                <c:pt idx="13">
                  <c:v>200.12400000000002</c:v>
                </c:pt>
                <c:pt idx="14">
                  <c:v>200.12400000000002</c:v>
                </c:pt>
                <c:pt idx="15">
                  <c:v>200.12400000000002</c:v>
                </c:pt>
                <c:pt idx="16">
                  <c:v>200.12400000000002</c:v>
                </c:pt>
                <c:pt idx="17">
                  <c:v>200.12400000000002</c:v>
                </c:pt>
                <c:pt idx="18">
                  <c:v>200.12400000000002</c:v>
                </c:pt>
                <c:pt idx="19">
                  <c:v>200.12400000000002</c:v>
                </c:pt>
                <c:pt idx="20">
                  <c:v>200.12400000000002</c:v>
                </c:pt>
                <c:pt idx="21">
                  <c:v>200.12400000000002</c:v>
                </c:pt>
                <c:pt idx="22">
                  <c:v>200.12400000000002</c:v>
                </c:pt>
                <c:pt idx="23">
                  <c:v>200.12400000000002</c:v>
                </c:pt>
                <c:pt idx="24">
                  <c:v>200.12400000000002</c:v>
                </c:pt>
                <c:pt idx="25">
                  <c:v>200.12400000000002</c:v>
                </c:pt>
                <c:pt idx="26">
                  <c:v>200.12400000000002</c:v>
                </c:pt>
                <c:pt idx="27">
                  <c:v>200.12400000000002</c:v>
                </c:pt>
                <c:pt idx="28">
                  <c:v>200.12400000000002</c:v>
                </c:pt>
                <c:pt idx="29">
                  <c:v>200.12400000000002</c:v>
                </c:pt>
                <c:pt idx="30">
                  <c:v>200.12400000000002</c:v>
                </c:pt>
                <c:pt idx="31">
                  <c:v>200.12400000000002</c:v>
                </c:pt>
                <c:pt idx="32">
                  <c:v>200.12400000000002</c:v>
                </c:pt>
                <c:pt idx="33">
                  <c:v>200.12400000000002</c:v>
                </c:pt>
                <c:pt idx="34">
                  <c:v>200.12400000000002</c:v>
                </c:pt>
                <c:pt idx="35">
                  <c:v>200.12400000000002</c:v>
                </c:pt>
                <c:pt idx="36">
                  <c:v>200.12400000000002</c:v>
                </c:pt>
                <c:pt idx="37">
                  <c:v>200.12400000000002</c:v>
                </c:pt>
                <c:pt idx="38">
                  <c:v>200.12400000000002</c:v>
                </c:pt>
                <c:pt idx="39">
                  <c:v>200.12400000000002</c:v>
                </c:pt>
                <c:pt idx="40">
                  <c:v>200.12400000000002</c:v>
                </c:pt>
                <c:pt idx="41">
                  <c:v>200.12400000000002</c:v>
                </c:pt>
                <c:pt idx="42">
                  <c:v>200.12400000000002</c:v>
                </c:pt>
                <c:pt idx="43">
                  <c:v>200.12400000000002</c:v>
                </c:pt>
                <c:pt idx="44">
                  <c:v>200.12400000000002</c:v>
                </c:pt>
                <c:pt idx="45">
                  <c:v>200.12400000000002</c:v>
                </c:pt>
                <c:pt idx="46">
                  <c:v>200.12400000000002</c:v>
                </c:pt>
                <c:pt idx="47">
                  <c:v>200.12400000000002</c:v>
                </c:pt>
                <c:pt idx="48">
                  <c:v>200.12400000000002</c:v>
                </c:pt>
                <c:pt idx="49">
                  <c:v>200.12400000000002</c:v>
                </c:pt>
                <c:pt idx="50">
                  <c:v>200.12400000000002</c:v>
                </c:pt>
                <c:pt idx="51">
                  <c:v>200.12400000000002</c:v>
                </c:pt>
                <c:pt idx="52">
                  <c:v>200.12400000000002</c:v>
                </c:pt>
                <c:pt idx="53">
                  <c:v>200.12400000000002</c:v>
                </c:pt>
                <c:pt idx="54">
                  <c:v>200.12400000000002</c:v>
                </c:pt>
                <c:pt idx="55">
                  <c:v>200.12400000000002</c:v>
                </c:pt>
                <c:pt idx="56">
                  <c:v>200.12400000000002</c:v>
                </c:pt>
                <c:pt idx="57">
                  <c:v>200.12400000000002</c:v>
                </c:pt>
                <c:pt idx="58">
                  <c:v>200.12400000000002</c:v>
                </c:pt>
                <c:pt idx="59">
                  <c:v>200.12400000000002</c:v>
                </c:pt>
                <c:pt idx="60">
                  <c:v>200.12400000000002</c:v>
                </c:pt>
                <c:pt idx="61">
                  <c:v>200.12400000000002</c:v>
                </c:pt>
                <c:pt idx="62">
                  <c:v>200.12400000000002</c:v>
                </c:pt>
                <c:pt idx="63">
                  <c:v>200.12400000000002</c:v>
                </c:pt>
                <c:pt idx="64">
                  <c:v>200.12400000000002</c:v>
                </c:pt>
                <c:pt idx="65">
                  <c:v>200.12400000000002</c:v>
                </c:pt>
                <c:pt idx="66">
                  <c:v>200.12400000000002</c:v>
                </c:pt>
                <c:pt idx="67">
                  <c:v>200.12400000000002</c:v>
                </c:pt>
                <c:pt idx="68">
                  <c:v>200.12400000000002</c:v>
                </c:pt>
                <c:pt idx="69">
                  <c:v>200.12400000000002</c:v>
                </c:pt>
                <c:pt idx="70">
                  <c:v>200.12400000000002</c:v>
                </c:pt>
                <c:pt idx="71">
                  <c:v>200.12400000000002</c:v>
                </c:pt>
                <c:pt idx="72">
                  <c:v>200.12400000000002</c:v>
                </c:pt>
                <c:pt idx="73">
                  <c:v>200.12400000000002</c:v>
                </c:pt>
                <c:pt idx="74">
                  <c:v>200.12400000000002</c:v>
                </c:pt>
                <c:pt idx="75">
                  <c:v>200.12400000000002</c:v>
                </c:pt>
                <c:pt idx="76">
                  <c:v>200.12400000000002</c:v>
                </c:pt>
                <c:pt idx="77">
                  <c:v>200.12400000000002</c:v>
                </c:pt>
                <c:pt idx="78">
                  <c:v>200.12400000000002</c:v>
                </c:pt>
                <c:pt idx="79">
                  <c:v>200.12400000000002</c:v>
                </c:pt>
                <c:pt idx="80">
                  <c:v>200.12400000000002</c:v>
                </c:pt>
                <c:pt idx="81">
                  <c:v>200.12400000000002</c:v>
                </c:pt>
                <c:pt idx="82">
                  <c:v>200.12400000000002</c:v>
                </c:pt>
                <c:pt idx="83">
                  <c:v>200.12400000000002</c:v>
                </c:pt>
                <c:pt idx="84">
                  <c:v>200.12400000000002</c:v>
                </c:pt>
                <c:pt idx="85">
                  <c:v>200.12400000000002</c:v>
                </c:pt>
                <c:pt idx="86">
                  <c:v>200.12400000000002</c:v>
                </c:pt>
                <c:pt idx="87">
                  <c:v>200.12400000000002</c:v>
                </c:pt>
                <c:pt idx="88">
                  <c:v>200.12400000000002</c:v>
                </c:pt>
                <c:pt idx="89">
                  <c:v>200.12400000000002</c:v>
                </c:pt>
                <c:pt idx="90">
                  <c:v>200.12400000000002</c:v>
                </c:pt>
                <c:pt idx="91">
                  <c:v>200.12400000000002</c:v>
                </c:pt>
                <c:pt idx="92">
                  <c:v>200.12400000000002</c:v>
                </c:pt>
                <c:pt idx="93">
                  <c:v>200.12400000000002</c:v>
                </c:pt>
                <c:pt idx="94">
                  <c:v>200.12400000000002</c:v>
                </c:pt>
                <c:pt idx="95">
                  <c:v>200.12400000000002</c:v>
                </c:pt>
                <c:pt idx="96">
                  <c:v>200.12400000000002</c:v>
                </c:pt>
                <c:pt idx="97">
                  <c:v>200.12400000000002</c:v>
                </c:pt>
                <c:pt idx="98">
                  <c:v>200.12400000000002</c:v>
                </c:pt>
                <c:pt idx="99">
                  <c:v>200.12400000000002</c:v>
                </c:pt>
                <c:pt idx="100">
                  <c:v>200.12400000000002</c:v>
                </c:pt>
                <c:pt idx="101">
                  <c:v>200.12400000000002</c:v>
                </c:pt>
                <c:pt idx="102">
                  <c:v>200.12400000000002</c:v>
                </c:pt>
                <c:pt idx="103">
                  <c:v>200.12400000000002</c:v>
                </c:pt>
                <c:pt idx="104">
                  <c:v>200.12400000000002</c:v>
                </c:pt>
                <c:pt idx="105">
                  <c:v>200.12400000000002</c:v>
                </c:pt>
                <c:pt idx="106">
                  <c:v>200.12400000000002</c:v>
                </c:pt>
                <c:pt idx="107">
                  <c:v>200.12400000000002</c:v>
                </c:pt>
                <c:pt idx="108">
                  <c:v>200.12400000000002</c:v>
                </c:pt>
                <c:pt idx="109">
                  <c:v>200.12400000000002</c:v>
                </c:pt>
                <c:pt idx="110">
                  <c:v>200.12400000000002</c:v>
                </c:pt>
                <c:pt idx="111">
                  <c:v>200.12400000000002</c:v>
                </c:pt>
                <c:pt idx="112">
                  <c:v>200.12400000000002</c:v>
                </c:pt>
                <c:pt idx="113">
                  <c:v>200.12400000000002</c:v>
                </c:pt>
                <c:pt idx="114">
                  <c:v>200.12400000000002</c:v>
                </c:pt>
                <c:pt idx="115">
                  <c:v>200.12400000000002</c:v>
                </c:pt>
                <c:pt idx="116">
                  <c:v>200.12400000000002</c:v>
                </c:pt>
                <c:pt idx="117">
                  <c:v>200.12400000000002</c:v>
                </c:pt>
                <c:pt idx="118">
                  <c:v>200.12400000000002</c:v>
                </c:pt>
                <c:pt idx="119">
                  <c:v>200.12400000000002</c:v>
                </c:pt>
                <c:pt idx="120">
                  <c:v>200.12400000000002</c:v>
                </c:pt>
                <c:pt idx="121">
                  <c:v>200.12400000000002</c:v>
                </c:pt>
                <c:pt idx="122">
                  <c:v>200.12400000000002</c:v>
                </c:pt>
                <c:pt idx="123">
                  <c:v>200.12400000000002</c:v>
                </c:pt>
                <c:pt idx="124">
                  <c:v>200.12400000000002</c:v>
                </c:pt>
                <c:pt idx="125">
                  <c:v>200.12400000000002</c:v>
                </c:pt>
                <c:pt idx="126">
                  <c:v>200.12400000000002</c:v>
                </c:pt>
                <c:pt idx="127">
                  <c:v>200.12400000000002</c:v>
                </c:pt>
                <c:pt idx="128">
                  <c:v>200.12400000000002</c:v>
                </c:pt>
                <c:pt idx="129">
                  <c:v>200.12400000000002</c:v>
                </c:pt>
                <c:pt idx="130">
                  <c:v>200.12400000000002</c:v>
                </c:pt>
                <c:pt idx="131">
                  <c:v>200.12400000000002</c:v>
                </c:pt>
                <c:pt idx="132">
                  <c:v>200.12400000000002</c:v>
                </c:pt>
                <c:pt idx="133">
                  <c:v>200.12400000000002</c:v>
                </c:pt>
                <c:pt idx="134">
                  <c:v>200.12400000000002</c:v>
                </c:pt>
                <c:pt idx="135">
                  <c:v>200.12400000000002</c:v>
                </c:pt>
                <c:pt idx="136">
                  <c:v>200.12400000000002</c:v>
                </c:pt>
                <c:pt idx="137">
                  <c:v>200.12400000000002</c:v>
                </c:pt>
                <c:pt idx="138">
                  <c:v>200.12400000000002</c:v>
                </c:pt>
                <c:pt idx="139">
                  <c:v>200.12400000000002</c:v>
                </c:pt>
                <c:pt idx="140">
                  <c:v>200.12400000000002</c:v>
                </c:pt>
                <c:pt idx="141">
                  <c:v>200.12400000000002</c:v>
                </c:pt>
                <c:pt idx="142">
                  <c:v>200.12400000000002</c:v>
                </c:pt>
                <c:pt idx="143">
                  <c:v>200.12400000000002</c:v>
                </c:pt>
                <c:pt idx="144">
                  <c:v>200.12400000000002</c:v>
                </c:pt>
                <c:pt idx="145">
                  <c:v>200.12400000000002</c:v>
                </c:pt>
                <c:pt idx="146">
                  <c:v>200.12400000000002</c:v>
                </c:pt>
                <c:pt idx="147">
                  <c:v>200.12400000000002</c:v>
                </c:pt>
                <c:pt idx="148">
                  <c:v>200.12400000000002</c:v>
                </c:pt>
                <c:pt idx="149">
                  <c:v>200.12400000000002</c:v>
                </c:pt>
                <c:pt idx="150">
                  <c:v>200.12400000000002</c:v>
                </c:pt>
                <c:pt idx="151">
                  <c:v>200.12400000000002</c:v>
                </c:pt>
                <c:pt idx="152">
                  <c:v>200.12400000000002</c:v>
                </c:pt>
                <c:pt idx="153">
                  <c:v>200.12400000000002</c:v>
                </c:pt>
                <c:pt idx="154">
                  <c:v>200.12400000000002</c:v>
                </c:pt>
                <c:pt idx="155">
                  <c:v>200.12400000000002</c:v>
                </c:pt>
                <c:pt idx="156">
                  <c:v>200.12400000000002</c:v>
                </c:pt>
                <c:pt idx="157">
                  <c:v>200.12400000000002</c:v>
                </c:pt>
                <c:pt idx="158">
                  <c:v>200.12400000000002</c:v>
                </c:pt>
                <c:pt idx="159">
                  <c:v>200.12400000000002</c:v>
                </c:pt>
                <c:pt idx="160">
                  <c:v>200.12400000000002</c:v>
                </c:pt>
                <c:pt idx="161">
                  <c:v>200.12400000000002</c:v>
                </c:pt>
                <c:pt idx="162">
                  <c:v>200.12400000000002</c:v>
                </c:pt>
                <c:pt idx="163">
                  <c:v>200.12400000000002</c:v>
                </c:pt>
                <c:pt idx="164">
                  <c:v>200.12400000000002</c:v>
                </c:pt>
                <c:pt idx="165">
                  <c:v>200.12400000000002</c:v>
                </c:pt>
                <c:pt idx="166">
                  <c:v>200.12400000000002</c:v>
                </c:pt>
                <c:pt idx="167">
                  <c:v>200.12400000000002</c:v>
                </c:pt>
                <c:pt idx="168">
                  <c:v>200.12400000000002</c:v>
                </c:pt>
                <c:pt idx="169">
                  <c:v>200.12400000000002</c:v>
                </c:pt>
                <c:pt idx="170">
                  <c:v>200.12400000000002</c:v>
                </c:pt>
                <c:pt idx="171">
                  <c:v>200.12400000000002</c:v>
                </c:pt>
                <c:pt idx="172">
                  <c:v>200.12400000000002</c:v>
                </c:pt>
                <c:pt idx="173">
                  <c:v>200.12400000000002</c:v>
                </c:pt>
                <c:pt idx="174">
                  <c:v>200.12400000000002</c:v>
                </c:pt>
                <c:pt idx="175">
                  <c:v>200.12400000000002</c:v>
                </c:pt>
                <c:pt idx="176">
                  <c:v>200.12400000000002</c:v>
                </c:pt>
                <c:pt idx="177">
                  <c:v>200.12400000000002</c:v>
                </c:pt>
                <c:pt idx="178">
                  <c:v>200.12400000000002</c:v>
                </c:pt>
                <c:pt idx="179">
                  <c:v>200.12400000000002</c:v>
                </c:pt>
                <c:pt idx="180">
                  <c:v>200.12400000000002</c:v>
                </c:pt>
                <c:pt idx="181">
                  <c:v>200.12400000000002</c:v>
                </c:pt>
                <c:pt idx="182">
                  <c:v>200.12400000000002</c:v>
                </c:pt>
                <c:pt idx="183">
                  <c:v>200.12400000000002</c:v>
                </c:pt>
                <c:pt idx="184">
                  <c:v>200.12400000000002</c:v>
                </c:pt>
                <c:pt idx="185">
                  <c:v>200.12400000000002</c:v>
                </c:pt>
                <c:pt idx="186">
                  <c:v>200.12400000000002</c:v>
                </c:pt>
                <c:pt idx="187">
                  <c:v>200.12400000000002</c:v>
                </c:pt>
                <c:pt idx="188">
                  <c:v>200.12400000000002</c:v>
                </c:pt>
                <c:pt idx="189">
                  <c:v>200.12400000000002</c:v>
                </c:pt>
                <c:pt idx="190">
                  <c:v>200.12400000000002</c:v>
                </c:pt>
                <c:pt idx="191">
                  <c:v>200.12400000000002</c:v>
                </c:pt>
                <c:pt idx="192">
                  <c:v>200.12400000000002</c:v>
                </c:pt>
                <c:pt idx="193">
                  <c:v>200.12400000000002</c:v>
                </c:pt>
                <c:pt idx="194">
                  <c:v>200.12400000000002</c:v>
                </c:pt>
                <c:pt idx="195">
                  <c:v>200.12400000000002</c:v>
                </c:pt>
                <c:pt idx="196">
                  <c:v>200.12400000000002</c:v>
                </c:pt>
                <c:pt idx="197">
                  <c:v>200.12400000000002</c:v>
                </c:pt>
                <c:pt idx="198">
                  <c:v>200.12400000000002</c:v>
                </c:pt>
                <c:pt idx="199">
                  <c:v>200.12400000000002</c:v>
                </c:pt>
                <c:pt idx="200">
                  <c:v>200.12400000000002</c:v>
                </c:pt>
                <c:pt idx="201">
                  <c:v>200.12400000000002</c:v>
                </c:pt>
                <c:pt idx="202">
                  <c:v>200.12400000000002</c:v>
                </c:pt>
                <c:pt idx="203">
                  <c:v>200.12400000000002</c:v>
                </c:pt>
                <c:pt idx="204">
                  <c:v>200.12400000000002</c:v>
                </c:pt>
                <c:pt idx="205">
                  <c:v>200.12400000000002</c:v>
                </c:pt>
                <c:pt idx="206">
                  <c:v>200.12400000000002</c:v>
                </c:pt>
                <c:pt idx="207">
                  <c:v>200.12400000000002</c:v>
                </c:pt>
                <c:pt idx="208">
                  <c:v>200.12400000000002</c:v>
                </c:pt>
                <c:pt idx="209">
                  <c:v>200.12400000000002</c:v>
                </c:pt>
                <c:pt idx="210">
                  <c:v>200.12400000000002</c:v>
                </c:pt>
                <c:pt idx="211">
                  <c:v>200.12400000000002</c:v>
                </c:pt>
                <c:pt idx="212">
                  <c:v>200.12400000000002</c:v>
                </c:pt>
                <c:pt idx="213">
                  <c:v>200.12400000000002</c:v>
                </c:pt>
                <c:pt idx="214">
                  <c:v>200.12400000000002</c:v>
                </c:pt>
                <c:pt idx="215">
                  <c:v>200.12400000000002</c:v>
                </c:pt>
                <c:pt idx="216">
                  <c:v>200.12400000000002</c:v>
                </c:pt>
                <c:pt idx="217">
                  <c:v>200.12400000000002</c:v>
                </c:pt>
                <c:pt idx="218">
                  <c:v>200.12400000000002</c:v>
                </c:pt>
                <c:pt idx="219">
                  <c:v>200.12400000000002</c:v>
                </c:pt>
                <c:pt idx="220">
                  <c:v>200.12400000000002</c:v>
                </c:pt>
                <c:pt idx="221">
                  <c:v>200.12400000000002</c:v>
                </c:pt>
                <c:pt idx="222">
                  <c:v>200.12400000000002</c:v>
                </c:pt>
                <c:pt idx="223">
                  <c:v>200.12400000000002</c:v>
                </c:pt>
                <c:pt idx="224">
                  <c:v>200.12400000000002</c:v>
                </c:pt>
                <c:pt idx="225">
                  <c:v>200.12400000000002</c:v>
                </c:pt>
                <c:pt idx="226">
                  <c:v>200.12400000000002</c:v>
                </c:pt>
                <c:pt idx="227">
                  <c:v>200.12400000000002</c:v>
                </c:pt>
                <c:pt idx="228">
                  <c:v>200.12400000000002</c:v>
                </c:pt>
                <c:pt idx="229">
                  <c:v>200.12400000000002</c:v>
                </c:pt>
                <c:pt idx="230">
                  <c:v>200.12400000000002</c:v>
                </c:pt>
                <c:pt idx="231">
                  <c:v>200.12400000000002</c:v>
                </c:pt>
                <c:pt idx="232">
                  <c:v>200.12400000000002</c:v>
                </c:pt>
                <c:pt idx="233">
                  <c:v>200.12400000000002</c:v>
                </c:pt>
                <c:pt idx="234">
                  <c:v>200.12400000000002</c:v>
                </c:pt>
                <c:pt idx="235">
                  <c:v>200.12400000000002</c:v>
                </c:pt>
                <c:pt idx="236">
                  <c:v>200.12400000000002</c:v>
                </c:pt>
                <c:pt idx="237">
                  <c:v>200.12400000000002</c:v>
                </c:pt>
                <c:pt idx="238">
                  <c:v>200.12400000000002</c:v>
                </c:pt>
                <c:pt idx="239">
                  <c:v>200.12400000000002</c:v>
                </c:pt>
                <c:pt idx="240">
                  <c:v>200.12400000000002</c:v>
                </c:pt>
                <c:pt idx="241">
                  <c:v>200.12400000000002</c:v>
                </c:pt>
                <c:pt idx="242">
                  <c:v>200.12400000000002</c:v>
                </c:pt>
                <c:pt idx="243">
                  <c:v>200.12400000000002</c:v>
                </c:pt>
                <c:pt idx="244">
                  <c:v>200.12400000000002</c:v>
                </c:pt>
                <c:pt idx="245">
                  <c:v>200.12400000000002</c:v>
                </c:pt>
                <c:pt idx="246">
                  <c:v>200.12400000000002</c:v>
                </c:pt>
                <c:pt idx="247">
                  <c:v>200.12400000000002</c:v>
                </c:pt>
                <c:pt idx="248">
                  <c:v>200.12400000000002</c:v>
                </c:pt>
                <c:pt idx="249">
                  <c:v>200.12400000000002</c:v>
                </c:pt>
                <c:pt idx="250">
                  <c:v>200.12400000000002</c:v>
                </c:pt>
                <c:pt idx="251">
                  <c:v>200.12400000000002</c:v>
                </c:pt>
                <c:pt idx="252">
                  <c:v>200.12400000000002</c:v>
                </c:pt>
                <c:pt idx="253">
                  <c:v>200.12400000000002</c:v>
                </c:pt>
                <c:pt idx="254">
                  <c:v>200.12400000000002</c:v>
                </c:pt>
                <c:pt idx="255">
                  <c:v>200.12400000000002</c:v>
                </c:pt>
                <c:pt idx="256">
                  <c:v>200.12400000000002</c:v>
                </c:pt>
                <c:pt idx="257">
                  <c:v>200.12400000000002</c:v>
                </c:pt>
                <c:pt idx="258">
                  <c:v>200.12400000000002</c:v>
                </c:pt>
                <c:pt idx="259">
                  <c:v>200.12400000000002</c:v>
                </c:pt>
                <c:pt idx="260">
                  <c:v>200.12400000000002</c:v>
                </c:pt>
                <c:pt idx="261">
                  <c:v>200.12400000000002</c:v>
                </c:pt>
                <c:pt idx="262">
                  <c:v>200.12400000000002</c:v>
                </c:pt>
                <c:pt idx="263">
                  <c:v>200.12400000000002</c:v>
                </c:pt>
                <c:pt idx="264">
                  <c:v>200.12400000000002</c:v>
                </c:pt>
                <c:pt idx="265">
                  <c:v>200.12400000000002</c:v>
                </c:pt>
                <c:pt idx="266">
                  <c:v>200.12400000000002</c:v>
                </c:pt>
                <c:pt idx="267">
                  <c:v>200.12400000000002</c:v>
                </c:pt>
                <c:pt idx="268">
                  <c:v>200.12400000000002</c:v>
                </c:pt>
                <c:pt idx="269">
                  <c:v>200.12400000000002</c:v>
                </c:pt>
                <c:pt idx="270">
                  <c:v>200.12400000000002</c:v>
                </c:pt>
                <c:pt idx="271">
                  <c:v>200.12400000000002</c:v>
                </c:pt>
                <c:pt idx="272">
                  <c:v>200.12400000000002</c:v>
                </c:pt>
                <c:pt idx="273">
                  <c:v>200.12400000000002</c:v>
                </c:pt>
                <c:pt idx="274">
                  <c:v>200.12400000000002</c:v>
                </c:pt>
                <c:pt idx="275">
                  <c:v>200.12400000000002</c:v>
                </c:pt>
                <c:pt idx="276">
                  <c:v>200.12400000000002</c:v>
                </c:pt>
                <c:pt idx="277">
                  <c:v>200.12400000000002</c:v>
                </c:pt>
                <c:pt idx="278">
                  <c:v>200.12400000000002</c:v>
                </c:pt>
                <c:pt idx="279">
                  <c:v>200.12400000000002</c:v>
                </c:pt>
                <c:pt idx="280">
                  <c:v>200.12400000000002</c:v>
                </c:pt>
                <c:pt idx="281">
                  <c:v>200.12400000000002</c:v>
                </c:pt>
                <c:pt idx="282">
                  <c:v>200.12400000000002</c:v>
                </c:pt>
                <c:pt idx="283">
                  <c:v>200.12400000000002</c:v>
                </c:pt>
                <c:pt idx="284">
                  <c:v>200.12400000000002</c:v>
                </c:pt>
                <c:pt idx="285">
                  <c:v>200.12400000000002</c:v>
                </c:pt>
                <c:pt idx="286">
                  <c:v>200.12400000000002</c:v>
                </c:pt>
                <c:pt idx="287">
                  <c:v>200.12400000000002</c:v>
                </c:pt>
                <c:pt idx="288">
                  <c:v>200.12400000000002</c:v>
                </c:pt>
                <c:pt idx="289">
                  <c:v>200.12400000000002</c:v>
                </c:pt>
                <c:pt idx="290">
                  <c:v>200.12400000000002</c:v>
                </c:pt>
                <c:pt idx="291">
                  <c:v>200.12400000000002</c:v>
                </c:pt>
                <c:pt idx="292">
                  <c:v>200.12400000000002</c:v>
                </c:pt>
                <c:pt idx="293">
                  <c:v>200.12400000000002</c:v>
                </c:pt>
                <c:pt idx="294">
                  <c:v>200.12400000000002</c:v>
                </c:pt>
                <c:pt idx="295">
                  <c:v>200.12400000000002</c:v>
                </c:pt>
                <c:pt idx="296">
                  <c:v>200.12400000000002</c:v>
                </c:pt>
                <c:pt idx="297">
                  <c:v>200.12400000000002</c:v>
                </c:pt>
                <c:pt idx="298">
                  <c:v>200.12400000000002</c:v>
                </c:pt>
                <c:pt idx="299">
                  <c:v>200.12400000000002</c:v>
                </c:pt>
                <c:pt idx="300">
                  <c:v>200.12400000000002</c:v>
                </c:pt>
                <c:pt idx="301">
                  <c:v>200.12400000000002</c:v>
                </c:pt>
                <c:pt idx="302">
                  <c:v>200.12400000000002</c:v>
                </c:pt>
                <c:pt idx="303">
                  <c:v>200.12400000000002</c:v>
                </c:pt>
                <c:pt idx="304">
                  <c:v>200.12400000000002</c:v>
                </c:pt>
                <c:pt idx="305">
                  <c:v>200.12400000000002</c:v>
                </c:pt>
                <c:pt idx="306">
                  <c:v>200.12400000000002</c:v>
                </c:pt>
                <c:pt idx="307">
                  <c:v>200.12400000000002</c:v>
                </c:pt>
                <c:pt idx="308">
                  <c:v>200.12400000000002</c:v>
                </c:pt>
                <c:pt idx="309">
                  <c:v>200.12400000000002</c:v>
                </c:pt>
                <c:pt idx="310">
                  <c:v>200.12400000000002</c:v>
                </c:pt>
                <c:pt idx="311">
                  <c:v>200.12400000000002</c:v>
                </c:pt>
                <c:pt idx="312">
                  <c:v>200.12400000000002</c:v>
                </c:pt>
                <c:pt idx="313">
                  <c:v>200.12400000000002</c:v>
                </c:pt>
                <c:pt idx="314">
                  <c:v>200.12400000000002</c:v>
                </c:pt>
                <c:pt idx="315">
                  <c:v>200.12400000000002</c:v>
                </c:pt>
                <c:pt idx="316">
                  <c:v>200.12400000000002</c:v>
                </c:pt>
                <c:pt idx="317">
                  <c:v>200.12400000000002</c:v>
                </c:pt>
                <c:pt idx="318">
                  <c:v>200.12400000000002</c:v>
                </c:pt>
                <c:pt idx="319">
                  <c:v>200.12400000000002</c:v>
                </c:pt>
                <c:pt idx="320">
                  <c:v>200.12400000000002</c:v>
                </c:pt>
                <c:pt idx="321">
                  <c:v>200.12400000000002</c:v>
                </c:pt>
                <c:pt idx="322">
                  <c:v>200.12400000000002</c:v>
                </c:pt>
                <c:pt idx="323">
                  <c:v>200.12400000000002</c:v>
                </c:pt>
                <c:pt idx="324">
                  <c:v>200.12400000000002</c:v>
                </c:pt>
                <c:pt idx="325">
                  <c:v>200.12400000000002</c:v>
                </c:pt>
                <c:pt idx="326">
                  <c:v>200.12400000000002</c:v>
                </c:pt>
                <c:pt idx="327">
                  <c:v>200.12400000000002</c:v>
                </c:pt>
                <c:pt idx="328">
                  <c:v>200.12400000000002</c:v>
                </c:pt>
                <c:pt idx="329">
                  <c:v>200.12400000000002</c:v>
                </c:pt>
                <c:pt idx="330">
                  <c:v>200.12400000000002</c:v>
                </c:pt>
                <c:pt idx="331">
                  <c:v>200.12400000000002</c:v>
                </c:pt>
                <c:pt idx="332">
                  <c:v>200.12400000000002</c:v>
                </c:pt>
                <c:pt idx="333">
                  <c:v>200.12400000000002</c:v>
                </c:pt>
                <c:pt idx="334">
                  <c:v>200.12400000000002</c:v>
                </c:pt>
                <c:pt idx="335">
                  <c:v>200.12400000000002</c:v>
                </c:pt>
                <c:pt idx="336">
                  <c:v>200.12400000000002</c:v>
                </c:pt>
                <c:pt idx="337">
                  <c:v>200.12400000000002</c:v>
                </c:pt>
                <c:pt idx="338">
                  <c:v>200.12400000000002</c:v>
                </c:pt>
                <c:pt idx="339">
                  <c:v>200.12400000000002</c:v>
                </c:pt>
                <c:pt idx="340">
                  <c:v>200.12400000000002</c:v>
                </c:pt>
                <c:pt idx="341">
                  <c:v>200.12400000000002</c:v>
                </c:pt>
                <c:pt idx="342">
                  <c:v>200.12400000000002</c:v>
                </c:pt>
                <c:pt idx="343">
                  <c:v>200.12400000000002</c:v>
                </c:pt>
                <c:pt idx="344">
                  <c:v>200.12400000000002</c:v>
                </c:pt>
                <c:pt idx="345">
                  <c:v>200.12400000000002</c:v>
                </c:pt>
                <c:pt idx="346">
                  <c:v>200.12400000000002</c:v>
                </c:pt>
                <c:pt idx="347">
                  <c:v>200.12400000000002</c:v>
                </c:pt>
                <c:pt idx="348">
                  <c:v>200.12400000000002</c:v>
                </c:pt>
                <c:pt idx="349">
                  <c:v>200.12400000000002</c:v>
                </c:pt>
                <c:pt idx="350">
                  <c:v>200.12400000000002</c:v>
                </c:pt>
                <c:pt idx="351">
                  <c:v>200.12400000000002</c:v>
                </c:pt>
                <c:pt idx="352">
                  <c:v>200.12400000000002</c:v>
                </c:pt>
                <c:pt idx="353">
                  <c:v>200.12400000000002</c:v>
                </c:pt>
                <c:pt idx="354">
                  <c:v>200.12400000000002</c:v>
                </c:pt>
                <c:pt idx="355">
                  <c:v>200.12400000000002</c:v>
                </c:pt>
                <c:pt idx="356">
                  <c:v>200.12400000000002</c:v>
                </c:pt>
                <c:pt idx="357">
                  <c:v>200.12400000000002</c:v>
                </c:pt>
                <c:pt idx="358">
                  <c:v>200.12400000000002</c:v>
                </c:pt>
                <c:pt idx="359">
                  <c:v>200.12400000000002</c:v>
                </c:pt>
                <c:pt idx="360">
                  <c:v>200.12400000000002</c:v>
                </c:pt>
                <c:pt idx="361">
                  <c:v>200.12400000000002</c:v>
                </c:pt>
                <c:pt idx="362">
                  <c:v>200.12400000000002</c:v>
                </c:pt>
                <c:pt idx="363">
                  <c:v>200.12400000000002</c:v>
                </c:pt>
                <c:pt idx="364">
                  <c:v>200.12400000000002</c:v>
                </c:pt>
                <c:pt idx="365">
                  <c:v>200.12400000000002</c:v>
                </c:pt>
                <c:pt idx="366">
                  <c:v>200.12400000000002</c:v>
                </c:pt>
                <c:pt idx="367">
                  <c:v>200.12400000000002</c:v>
                </c:pt>
                <c:pt idx="368">
                  <c:v>200.12400000000002</c:v>
                </c:pt>
                <c:pt idx="369">
                  <c:v>200.12400000000002</c:v>
                </c:pt>
                <c:pt idx="370">
                  <c:v>200.12400000000002</c:v>
                </c:pt>
                <c:pt idx="371">
                  <c:v>200.12400000000002</c:v>
                </c:pt>
                <c:pt idx="372">
                  <c:v>200.12400000000002</c:v>
                </c:pt>
                <c:pt idx="373">
                  <c:v>200.12400000000002</c:v>
                </c:pt>
                <c:pt idx="374">
                  <c:v>200.12400000000002</c:v>
                </c:pt>
                <c:pt idx="375">
                  <c:v>200.12400000000002</c:v>
                </c:pt>
                <c:pt idx="376">
                  <c:v>200.12400000000002</c:v>
                </c:pt>
                <c:pt idx="377">
                  <c:v>200.12400000000002</c:v>
                </c:pt>
                <c:pt idx="378">
                  <c:v>200.12400000000002</c:v>
                </c:pt>
                <c:pt idx="379">
                  <c:v>200.12400000000002</c:v>
                </c:pt>
                <c:pt idx="380">
                  <c:v>200.12400000000002</c:v>
                </c:pt>
                <c:pt idx="381">
                  <c:v>200.12400000000002</c:v>
                </c:pt>
                <c:pt idx="382">
                  <c:v>200.12400000000002</c:v>
                </c:pt>
                <c:pt idx="383">
                  <c:v>200.12400000000002</c:v>
                </c:pt>
                <c:pt idx="384">
                  <c:v>200.12400000000002</c:v>
                </c:pt>
                <c:pt idx="385">
                  <c:v>200.12400000000002</c:v>
                </c:pt>
                <c:pt idx="386">
                  <c:v>200.12400000000002</c:v>
                </c:pt>
                <c:pt idx="387">
                  <c:v>200.12400000000002</c:v>
                </c:pt>
                <c:pt idx="388">
                  <c:v>200.12400000000002</c:v>
                </c:pt>
                <c:pt idx="389">
                  <c:v>200.12400000000002</c:v>
                </c:pt>
                <c:pt idx="390">
                  <c:v>200.12400000000002</c:v>
                </c:pt>
                <c:pt idx="391">
                  <c:v>200.12400000000002</c:v>
                </c:pt>
                <c:pt idx="392">
                  <c:v>200.12400000000002</c:v>
                </c:pt>
                <c:pt idx="393">
                  <c:v>200.12400000000002</c:v>
                </c:pt>
                <c:pt idx="394">
                  <c:v>200.12400000000002</c:v>
                </c:pt>
                <c:pt idx="395">
                  <c:v>200.12400000000002</c:v>
                </c:pt>
                <c:pt idx="396">
                  <c:v>200.12400000000002</c:v>
                </c:pt>
                <c:pt idx="397">
                  <c:v>200.12400000000002</c:v>
                </c:pt>
                <c:pt idx="398">
                  <c:v>200.12400000000002</c:v>
                </c:pt>
                <c:pt idx="399">
                  <c:v>200.12400000000002</c:v>
                </c:pt>
                <c:pt idx="400">
                  <c:v>200.12400000000002</c:v>
                </c:pt>
                <c:pt idx="401">
                  <c:v>200.12400000000002</c:v>
                </c:pt>
                <c:pt idx="402">
                  <c:v>200.12400000000002</c:v>
                </c:pt>
                <c:pt idx="403">
                  <c:v>200.12400000000002</c:v>
                </c:pt>
                <c:pt idx="404">
                  <c:v>200.12400000000002</c:v>
                </c:pt>
                <c:pt idx="405">
                  <c:v>200.12400000000002</c:v>
                </c:pt>
                <c:pt idx="406">
                  <c:v>200.12400000000002</c:v>
                </c:pt>
                <c:pt idx="407">
                  <c:v>200.12400000000002</c:v>
                </c:pt>
                <c:pt idx="408">
                  <c:v>200.12400000000002</c:v>
                </c:pt>
                <c:pt idx="409">
                  <c:v>200.12400000000002</c:v>
                </c:pt>
                <c:pt idx="410">
                  <c:v>200.12400000000002</c:v>
                </c:pt>
                <c:pt idx="411">
                  <c:v>200.12400000000002</c:v>
                </c:pt>
                <c:pt idx="412">
                  <c:v>200.12400000000002</c:v>
                </c:pt>
                <c:pt idx="413">
                  <c:v>200.12400000000002</c:v>
                </c:pt>
                <c:pt idx="414">
                  <c:v>200.12400000000002</c:v>
                </c:pt>
                <c:pt idx="415">
                  <c:v>200.12400000000002</c:v>
                </c:pt>
                <c:pt idx="416">
                  <c:v>200.12400000000002</c:v>
                </c:pt>
                <c:pt idx="417">
                  <c:v>200.12400000000002</c:v>
                </c:pt>
                <c:pt idx="418">
                  <c:v>200.12400000000002</c:v>
                </c:pt>
                <c:pt idx="419">
                  <c:v>200.12400000000002</c:v>
                </c:pt>
                <c:pt idx="420">
                  <c:v>200.12400000000002</c:v>
                </c:pt>
                <c:pt idx="421">
                  <c:v>200.12400000000002</c:v>
                </c:pt>
                <c:pt idx="422">
                  <c:v>200.12400000000002</c:v>
                </c:pt>
                <c:pt idx="423">
                  <c:v>200.12400000000002</c:v>
                </c:pt>
                <c:pt idx="424">
                  <c:v>200.12400000000002</c:v>
                </c:pt>
                <c:pt idx="425">
                  <c:v>200.12400000000002</c:v>
                </c:pt>
                <c:pt idx="426">
                  <c:v>200.12400000000002</c:v>
                </c:pt>
                <c:pt idx="427">
                  <c:v>200.12400000000002</c:v>
                </c:pt>
                <c:pt idx="428">
                  <c:v>200.12400000000002</c:v>
                </c:pt>
                <c:pt idx="429">
                  <c:v>200.12400000000002</c:v>
                </c:pt>
                <c:pt idx="430">
                  <c:v>200.12400000000002</c:v>
                </c:pt>
                <c:pt idx="431">
                  <c:v>200.12400000000002</c:v>
                </c:pt>
                <c:pt idx="432">
                  <c:v>200.12400000000002</c:v>
                </c:pt>
                <c:pt idx="433">
                  <c:v>200.12400000000002</c:v>
                </c:pt>
                <c:pt idx="434">
                  <c:v>200.12400000000002</c:v>
                </c:pt>
                <c:pt idx="435">
                  <c:v>200.12400000000002</c:v>
                </c:pt>
                <c:pt idx="436">
                  <c:v>200.12400000000002</c:v>
                </c:pt>
                <c:pt idx="437">
                  <c:v>200.12400000000002</c:v>
                </c:pt>
                <c:pt idx="438">
                  <c:v>200.12400000000002</c:v>
                </c:pt>
                <c:pt idx="439">
                  <c:v>200.12400000000002</c:v>
                </c:pt>
                <c:pt idx="440">
                  <c:v>200.12400000000002</c:v>
                </c:pt>
                <c:pt idx="441">
                  <c:v>200.12400000000002</c:v>
                </c:pt>
                <c:pt idx="442">
                  <c:v>200.12400000000002</c:v>
                </c:pt>
                <c:pt idx="443">
                  <c:v>200.12400000000002</c:v>
                </c:pt>
                <c:pt idx="444">
                  <c:v>200.12400000000002</c:v>
                </c:pt>
                <c:pt idx="445">
                  <c:v>200.12400000000002</c:v>
                </c:pt>
                <c:pt idx="446">
                  <c:v>200.12400000000002</c:v>
                </c:pt>
                <c:pt idx="447">
                  <c:v>200.12400000000002</c:v>
                </c:pt>
                <c:pt idx="448">
                  <c:v>200.12400000000002</c:v>
                </c:pt>
                <c:pt idx="449">
                  <c:v>200.12400000000002</c:v>
                </c:pt>
                <c:pt idx="450">
                  <c:v>200.12400000000002</c:v>
                </c:pt>
                <c:pt idx="451">
                  <c:v>200.12400000000002</c:v>
                </c:pt>
                <c:pt idx="452">
                  <c:v>200.12400000000002</c:v>
                </c:pt>
                <c:pt idx="453">
                  <c:v>200.12400000000002</c:v>
                </c:pt>
                <c:pt idx="454">
                  <c:v>200.12400000000002</c:v>
                </c:pt>
                <c:pt idx="455">
                  <c:v>200.12400000000002</c:v>
                </c:pt>
                <c:pt idx="456">
                  <c:v>200.12400000000002</c:v>
                </c:pt>
                <c:pt idx="457">
                  <c:v>200.12400000000002</c:v>
                </c:pt>
                <c:pt idx="458">
                  <c:v>200.12400000000002</c:v>
                </c:pt>
                <c:pt idx="459">
                  <c:v>200.12400000000002</c:v>
                </c:pt>
                <c:pt idx="460">
                  <c:v>200.12400000000002</c:v>
                </c:pt>
                <c:pt idx="461">
                  <c:v>200.12400000000002</c:v>
                </c:pt>
                <c:pt idx="462">
                  <c:v>200.12400000000002</c:v>
                </c:pt>
                <c:pt idx="463">
                  <c:v>200.12400000000002</c:v>
                </c:pt>
                <c:pt idx="464">
                  <c:v>200.12400000000002</c:v>
                </c:pt>
                <c:pt idx="465">
                  <c:v>200.12400000000002</c:v>
                </c:pt>
                <c:pt idx="466">
                  <c:v>200.12400000000002</c:v>
                </c:pt>
                <c:pt idx="467">
                  <c:v>200.12400000000002</c:v>
                </c:pt>
                <c:pt idx="468">
                  <c:v>200.12400000000002</c:v>
                </c:pt>
                <c:pt idx="469">
                  <c:v>200.12400000000002</c:v>
                </c:pt>
                <c:pt idx="470">
                  <c:v>200.12400000000002</c:v>
                </c:pt>
                <c:pt idx="471">
                  <c:v>200.12400000000002</c:v>
                </c:pt>
                <c:pt idx="472">
                  <c:v>200.12400000000002</c:v>
                </c:pt>
                <c:pt idx="473">
                  <c:v>200.12400000000002</c:v>
                </c:pt>
                <c:pt idx="474">
                  <c:v>200.12400000000002</c:v>
                </c:pt>
                <c:pt idx="475">
                  <c:v>200.12400000000002</c:v>
                </c:pt>
                <c:pt idx="476">
                  <c:v>200.12400000000002</c:v>
                </c:pt>
                <c:pt idx="477">
                  <c:v>200.12400000000002</c:v>
                </c:pt>
                <c:pt idx="478">
                  <c:v>200.12400000000002</c:v>
                </c:pt>
                <c:pt idx="479">
                  <c:v>200.12400000000002</c:v>
                </c:pt>
                <c:pt idx="480">
                  <c:v>200.12400000000002</c:v>
                </c:pt>
                <c:pt idx="481">
                  <c:v>200.12400000000002</c:v>
                </c:pt>
                <c:pt idx="482">
                  <c:v>200.12400000000002</c:v>
                </c:pt>
                <c:pt idx="483">
                  <c:v>200.12400000000002</c:v>
                </c:pt>
                <c:pt idx="484">
                  <c:v>200.12400000000002</c:v>
                </c:pt>
                <c:pt idx="485">
                  <c:v>200.12400000000002</c:v>
                </c:pt>
                <c:pt idx="486">
                  <c:v>200.12400000000002</c:v>
                </c:pt>
                <c:pt idx="487">
                  <c:v>200.12400000000002</c:v>
                </c:pt>
                <c:pt idx="488">
                  <c:v>200.12400000000002</c:v>
                </c:pt>
                <c:pt idx="489">
                  <c:v>200.12400000000002</c:v>
                </c:pt>
                <c:pt idx="490">
                  <c:v>200.12400000000002</c:v>
                </c:pt>
                <c:pt idx="491">
                  <c:v>200.12400000000002</c:v>
                </c:pt>
                <c:pt idx="492">
                  <c:v>200.12400000000002</c:v>
                </c:pt>
                <c:pt idx="493">
                  <c:v>200.12400000000002</c:v>
                </c:pt>
                <c:pt idx="494">
                  <c:v>200.12400000000002</c:v>
                </c:pt>
                <c:pt idx="495">
                  <c:v>200.12400000000002</c:v>
                </c:pt>
                <c:pt idx="496">
                  <c:v>200.12400000000002</c:v>
                </c:pt>
                <c:pt idx="497">
                  <c:v>200.12400000000002</c:v>
                </c:pt>
                <c:pt idx="498">
                  <c:v>200.12400000000002</c:v>
                </c:pt>
                <c:pt idx="499">
                  <c:v>200.12400000000002</c:v>
                </c:pt>
                <c:pt idx="500">
                  <c:v>200.12400000000002</c:v>
                </c:pt>
                <c:pt idx="501">
                  <c:v>200.12400000000002</c:v>
                </c:pt>
                <c:pt idx="502">
                  <c:v>200.12400000000002</c:v>
                </c:pt>
                <c:pt idx="503">
                  <c:v>200.12400000000002</c:v>
                </c:pt>
                <c:pt idx="504">
                  <c:v>200.12400000000002</c:v>
                </c:pt>
                <c:pt idx="505">
                  <c:v>200.12400000000002</c:v>
                </c:pt>
                <c:pt idx="506">
                  <c:v>200.12400000000002</c:v>
                </c:pt>
                <c:pt idx="507">
                  <c:v>200.12400000000002</c:v>
                </c:pt>
                <c:pt idx="508">
                  <c:v>200.12400000000002</c:v>
                </c:pt>
                <c:pt idx="509">
                  <c:v>200.12400000000002</c:v>
                </c:pt>
                <c:pt idx="510">
                  <c:v>200.12400000000002</c:v>
                </c:pt>
                <c:pt idx="511">
                  <c:v>200.12400000000002</c:v>
                </c:pt>
                <c:pt idx="512">
                  <c:v>200.12400000000002</c:v>
                </c:pt>
                <c:pt idx="513">
                  <c:v>200.12400000000002</c:v>
                </c:pt>
                <c:pt idx="514">
                  <c:v>200.12400000000002</c:v>
                </c:pt>
                <c:pt idx="515">
                  <c:v>200.12400000000002</c:v>
                </c:pt>
                <c:pt idx="516">
                  <c:v>200.12400000000002</c:v>
                </c:pt>
                <c:pt idx="517">
                  <c:v>200.12400000000002</c:v>
                </c:pt>
                <c:pt idx="518">
                  <c:v>200.12400000000002</c:v>
                </c:pt>
                <c:pt idx="519">
                  <c:v>200.12400000000002</c:v>
                </c:pt>
                <c:pt idx="520">
                  <c:v>200.12400000000002</c:v>
                </c:pt>
                <c:pt idx="521">
                  <c:v>200.12400000000002</c:v>
                </c:pt>
                <c:pt idx="522">
                  <c:v>200.12400000000002</c:v>
                </c:pt>
                <c:pt idx="523">
                  <c:v>200.12400000000002</c:v>
                </c:pt>
                <c:pt idx="524">
                  <c:v>200.12400000000002</c:v>
                </c:pt>
                <c:pt idx="525">
                  <c:v>200.12400000000002</c:v>
                </c:pt>
                <c:pt idx="526">
                  <c:v>200.12400000000002</c:v>
                </c:pt>
                <c:pt idx="527">
                  <c:v>200.12400000000002</c:v>
                </c:pt>
                <c:pt idx="528">
                  <c:v>200.12400000000002</c:v>
                </c:pt>
                <c:pt idx="529">
                  <c:v>200.12400000000002</c:v>
                </c:pt>
                <c:pt idx="530">
                  <c:v>200.12400000000002</c:v>
                </c:pt>
                <c:pt idx="531">
                  <c:v>200.12400000000002</c:v>
                </c:pt>
                <c:pt idx="532">
                  <c:v>200.12400000000002</c:v>
                </c:pt>
                <c:pt idx="533">
                  <c:v>200.12400000000002</c:v>
                </c:pt>
                <c:pt idx="534">
                  <c:v>200.12400000000002</c:v>
                </c:pt>
                <c:pt idx="535">
                  <c:v>200.12400000000002</c:v>
                </c:pt>
                <c:pt idx="536">
                  <c:v>200.12400000000002</c:v>
                </c:pt>
                <c:pt idx="537">
                  <c:v>200.12400000000002</c:v>
                </c:pt>
                <c:pt idx="538">
                  <c:v>200.12400000000002</c:v>
                </c:pt>
                <c:pt idx="539">
                  <c:v>200.12400000000002</c:v>
                </c:pt>
                <c:pt idx="540">
                  <c:v>200.12400000000002</c:v>
                </c:pt>
                <c:pt idx="541">
                  <c:v>200.12400000000002</c:v>
                </c:pt>
                <c:pt idx="542">
                  <c:v>200.12400000000002</c:v>
                </c:pt>
                <c:pt idx="543">
                  <c:v>200.12400000000002</c:v>
                </c:pt>
                <c:pt idx="544">
                  <c:v>200.12400000000002</c:v>
                </c:pt>
                <c:pt idx="545">
                  <c:v>200.12400000000002</c:v>
                </c:pt>
                <c:pt idx="546">
                  <c:v>200.12400000000002</c:v>
                </c:pt>
                <c:pt idx="547">
                  <c:v>200.12400000000002</c:v>
                </c:pt>
                <c:pt idx="548">
                  <c:v>200.12400000000002</c:v>
                </c:pt>
                <c:pt idx="549">
                  <c:v>200.12400000000002</c:v>
                </c:pt>
                <c:pt idx="550">
                  <c:v>200.12400000000002</c:v>
                </c:pt>
                <c:pt idx="551">
                  <c:v>200.12400000000002</c:v>
                </c:pt>
                <c:pt idx="552">
                  <c:v>200.12400000000002</c:v>
                </c:pt>
                <c:pt idx="553">
                  <c:v>200.12400000000002</c:v>
                </c:pt>
                <c:pt idx="554">
                  <c:v>200.12400000000002</c:v>
                </c:pt>
                <c:pt idx="555">
                  <c:v>200.12400000000002</c:v>
                </c:pt>
                <c:pt idx="556">
                  <c:v>200.12400000000002</c:v>
                </c:pt>
                <c:pt idx="557">
                  <c:v>200.12400000000002</c:v>
                </c:pt>
                <c:pt idx="558">
                  <c:v>200.12400000000002</c:v>
                </c:pt>
                <c:pt idx="559">
                  <c:v>200.12400000000002</c:v>
                </c:pt>
                <c:pt idx="560">
                  <c:v>200.12400000000002</c:v>
                </c:pt>
                <c:pt idx="561">
                  <c:v>200.12400000000002</c:v>
                </c:pt>
                <c:pt idx="562">
                  <c:v>200.12400000000002</c:v>
                </c:pt>
                <c:pt idx="563">
                  <c:v>200.12400000000002</c:v>
                </c:pt>
                <c:pt idx="564">
                  <c:v>200.12400000000002</c:v>
                </c:pt>
                <c:pt idx="565">
                  <c:v>200.12400000000002</c:v>
                </c:pt>
                <c:pt idx="566">
                  <c:v>200.12400000000002</c:v>
                </c:pt>
                <c:pt idx="567">
                  <c:v>200.12400000000002</c:v>
                </c:pt>
                <c:pt idx="568">
                  <c:v>200.12400000000002</c:v>
                </c:pt>
                <c:pt idx="569">
                  <c:v>200.12400000000002</c:v>
                </c:pt>
                <c:pt idx="570">
                  <c:v>200.12400000000002</c:v>
                </c:pt>
                <c:pt idx="571">
                  <c:v>200.12400000000002</c:v>
                </c:pt>
                <c:pt idx="572">
                  <c:v>200.12400000000002</c:v>
                </c:pt>
                <c:pt idx="573">
                  <c:v>200.12400000000002</c:v>
                </c:pt>
                <c:pt idx="574">
                  <c:v>200.12400000000002</c:v>
                </c:pt>
                <c:pt idx="575">
                  <c:v>200.12400000000002</c:v>
                </c:pt>
                <c:pt idx="576">
                  <c:v>200.12400000000002</c:v>
                </c:pt>
                <c:pt idx="577">
                  <c:v>200.12400000000002</c:v>
                </c:pt>
                <c:pt idx="578">
                  <c:v>200.12400000000002</c:v>
                </c:pt>
                <c:pt idx="579">
                  <c:v>200.12400000000002</c:v>
                </c:pt>
                <c:pt idx="580">
                  <c:v>200.12400000000002</c:v>
                </c:pt>
                <c:pt idx="581">
                  <c:v>200.12400000000002</c:v>
                </c:pt>
                <c:pt idx="582">
                  <c:v>200.12400000000002</c:v>
                </c:pt>
                <c:pt idx="583">
                  <c:v>200.12400000000002</c:v>
                </c:pt>
                <c:pt idx="584">
                  <c:v>200.12400000000002</c:v>
                </c:pt>
                <c:pt idx="585">
                  <c:v>200.12400000000002</c:v>
                </c:pt>
                <c:pt idx="586">
                  <c:v>200.12400000000002</c:v>
                </c:pt>
                <c:pt idx="587">
                  <c:v>200.12400000000002</c:v>
                </c:pt>
                <c:pt idx="588">
                  <c:v>200.12400000000002</c:v>
                </c:pt>
                <c:pt idx="589">
                  <c:v>200.12400000000002</c:v>
                </c:pt>
                <c:pt idx="590">
                  <c:v>200.12400000000002</c:v>
                </c:pt>
                <c:pt idx="591">
                  <c:v>200.12400000000002</c:v>
                </c:pt>
                <c:pt idx="592">
                  <c:v>200.12400000000002</c:v>
                </c:pt>
                <c:pt idx="593">
                  <c:v>200.12400000000002</c:v>
                </c:pt>
                <c:pt idx="594">
                  <c:v>200.12400000000002</c:v>
                </c:pt>
                <c:pt idx="595">
                  <c:v>200.12400000000002</c:v>
                </c:pt>
                <c:pt idx="596">
                  <c:v>200.12400000000002</c:v>
                </c:pt>
                <c:pt idx="597">
                  <c:v>200.12400000000002</c:v>
                </c:pt>
                <c:pt idx="598">
                  <c:v>200.12400000000002</c:v>
                </c:pt>
                <c:pt idx="599">
                  <c:v>200.12400000000002</c:v>
                </c:pt>
                <c:pt idx="600">
                  <c:v>200.12400000000002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751-48E1-B747-7075A275CFF6}"/>
            </c:ext>
          </c:extLst>
        </c:ser>
        <c:ser>
          <c:idx val="3"/>
          <c:order val="3"/>
          <c:tx>
            <c:strRef>
              <c:f>WLTC_class_3!$K$6:$K$7</c:f>
              <c:strCache>
                <c:ptCount val="2"/>
                <c:pt idx="0">
                  <c:v>Aerodynamic Drag Force</c:v>
                </c:pt>
                <c:pt idx="1">
                  <c:v>Newtons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WLTC_class_3!$K$8:$K$608</c:f>
              <c:numCache>
                <c:formatCode>0.00</c:formatCode>
                <c:ptCount val="6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1.2962962962962963E-3</c:v>
                </c:pt>
                <c:pt idx="13">
                  <c:v>9.3657407407407398E-2</c:v>
                </c:pt>
                <c:pt idx="14">
                  <c:v>0.94499999999999995</c:v>
                </c:pt>
                <c:pt idx="15">
                  <c:v>3.17625</c:v>
                </c:pt>
                <c:pt idx="16">
                  <c:v>5.5614351851851849</c:v>
                </c:pt>
                <c:pt idx="17">
                  <c:v>9.2558796296296268</c:v>
                </c:pt>
                <c:pt idx="18">
                  <c:v>15.260324074074072</c:v>
                </c:pt>
                <c:pt idx="19">
                  <c:v>21.907407407407405</c:v>
                </c:pt>
                <c:pt idx="20">
                  <c:v>24.508101851851848</c:v>
                </c:pt>
                <c:pt idx="21">
                  <c:v>25.589212962962961</c:v>
                </c:pt>
                <c:pt idx="22">
                  <c:v>25.954768518518517</c:v>
                </c:pt>
                <c:pt idx="23">
                  <c:v>26.88</c:v>
                </c:pt>
                <c:pt idx="24">
                  <c:v>27.442916666666669</c:v>
                </c:pt>
                <c:pt idx="25">
                  <c:v>30.742962962962963</c:v>
                </c:pt>
                <c:pt idx="26">
                  <c:v>32.978101851851847</c:v>
                </c:pt>
                <c:pt idx="27">
                  <c:v>37.683657407407409</c:v>
                </c:pt>
                <c:pt idx="28">
                  <c:v>43.411666666666662</c:v>
                </c:pt>
                <c:pt idx="29">
                  <c:v>49.544768518518516</c:v>
                </c:pt>
                <c:pt idx="30">
                  <c:v>55.276990740740729</c:v>
                </c:pt>
                <c:pt idx="31">
                  <c:v>58.535879629629626</c:v>
                </c:pt>
                <c:pt idx="32">
                  <c:v>60.760324074074056</c:v>
                </c:pt>
                <c:pt idx="33">
                  <c:v>62.455879629629614</c:v>
                </c:pt>
                <c:pt idx="34">
                  <c:v>63.886666666666656</c:v>
                </c:pt>
                <c:pt idx="35">
                  <c:v>64.174768518518505</c:v>
                </c:pt>
                <c:pt idx="36">
                  <c:v>63.312407407407413</c:v>
                </c:pt>
                <c:pt idx="37">
                  <c:v>59.088101851851867</c:v>
                </c:pt>
                <c:pt idx="38">
                  <c:v>51.592916666666653</c:v>
                </c:pt>
                <c:pt idx="39">
                  <c:v>44.365740740740726</c:v>
                </c:pt>
                <c:pt idx="40">
                  <c:v>38.796851851851848</c:v>
                </c:pt>
                <c:pt idx="41">
                  <c:v>33.810324074074067</c:v>
                </c:pt>
                <c:pt idx="42">
                  <c:v>27.25462962962963</c:v>
                </c:pt>
                <c:pt idx="43">
                  <c:v>20.41699074074074</c:v>
                </c:pt>
                <c:pt idx="44">
                  <c:v>15.971666666666664</c:v>
                </c:pt>
                <c:pt idx="45">
                  <c:v>14.155879629629629</c:v>
                </c:pt>
                <c:pt idx="46">
                  <c:v>13.486666666666665</c:v>
                </c:pt>
                <c:pt idx="47">
                  <c:v>12.322916666666668</c:v>
                </c:pt>
                <c:pt idx="48">
                  <c:v>10.971851851851849</c:v>
                </c:pt>
                <c:pt idx="49">
                  <c:v>10.267962962962963</c:v>
                </c:pt>
                <c:pt idx="50">
                  <c:v>10.267962962962963</c:v>
                </c:pt>
                <c:pt idx="51">
                  <c:v>9.8116666666666639</c:v>
                </c:pt>
                <c:pt idx="52">
                  <c:v>7.9881018518518507</c:v>
                </c:pt>
                <c:pt idx="53">
                  <c:v>5.5614351851851849</c:v>
                </c:pt>
                <c:pt idx="54">
                  <c:v>4.7447685185185167</c:v>
                </c:pt>
                <c:pt idx="55">
                  <c:v>4.6666666666666652</c:v>
                </c:pt>
                <c:pt idx="56">
                  <c:v>4.6666666666666652</c:v>
                </c:pt>
                <c:pt idx="57">
                  <c:v>4.6666666666666652</c:v>
                </c:pt>
                <c:pt idx="58">
                  <c:v>4.902916666666667</c:v>
                </c:pt>
                <c:pt idx="59">
                  <c:v>5.1449999999999996</c:v>
                </c:pt>
                <c:pt idx="60">
                  <c:v>7.0029166666666649</c:v>
                </c:pt>
                <c:pt idx="61">
                  <c:v>7.5862499999999997</c:v>
                </c:pt>
                <c:pt idx="62">
                  <c:v>8.1929166666666671</c:v>
                </c:pt>
                <c:pt idx="63">
                  <c:v>8.504999999999999</c:v>
                </c:pt>
                <c:pt idx="64">
                  <c:v>9.4762500000000003</c:v>
                </c:pt>
                <c:pt idx="65">
                  <c:v>10.267962962962963</c:v>
                </c:pt>
                <c:pt idx="66">
                  <c:v>10.616990740740739</c:v>
                </c:pt>
                <c:pt idx="67">
                  <c:v>10.971851851851849</c:v>
                </c:pt>
                <c:pt idx="68">
                  <c:v>13.354768518518521</c:v>
                </c:pt>
                <c:pt idx="69">
                  <c:v>17.442962962962959</c:v>
                </c:pt>
                <c:pt idx="70">
                  <c:v>22.758101851851848</c:v>
                </c:pt>
                <c:pt idx="71">
                  <c:v>28.779074074074082</c:v>
                </c:pt>
                <c:pt idx="72">
                  <c:v>34.441296296296294</c:v>
                </c:pt>
                <c:pt idx="73">
                  <c:v>38.349629629629625</c:v>
                </c:pt>
                <c:pt idx="74">
                  <c:v>40.841435185185176</c:v>
                </c:pt>
                <c:pt idx="75">
                  <c:v>42.938518518518514</c:v>
                </c:pt>
                <c:pt idx="76">
                  <c:v>45.330185185185172</c:v>
                </c:pt>
                <c:pt idx="77">
                  <c:v>48.035879629629626</c:v>
                </c:pt>
                <c:pt idx="78">
                  <c:v>50.052916666666661</c:v>
                </c:pt>
                <c:pt idx="79">
                  <c:v>50.563657407407398</c:v>
                </c:pt>
                <c:pt idx="80">
                  <c:v>49.291666666666671</c:v>
                </c:pt>
                <c:pt idx="81">
                  <c:v>48.035879629629626</c:v>
                </c:pt>
                <c:pt idx="82">
                  <c:v>45.088101851851846</c:v>
                </c:pt>
                <c:pt idx="83">
                  <c:v>44.365740740740726</c:v>
                </c:pt>
                <c:pt idx="84">
                  <c:v>43.649212962962963</c:v>
                </c:pt>
                <c:pt idx="85">
                  <c:v>41.766990740740731</c:v>
                </c:pt>
                <c:pt idx="86">
                  <c:v>40.382546296296297</c:v>
                </c:pt>
                <c:pt idx="87">
                  <c:v>38.796851851851848</c:v>
                </c:pt>
                <c:pt idx="88">
                  <c:v>37.905000000000001</c:v>
                </c:pt>
                <c:pt idx="89">
                  <c:v>32.978101851851847</c:v>
                </c:pt>
                <c:pt idx="90">
                  <c:v>24.152916666666666</c:v>
                </c:pt>
                <c:pt idx="91">
                  <c:v>15.685185185185183</c:v>
                </c:pt>
                <c:pt idx="92">
                  <c:v>9.3657407407407405</c:v>
                </c:pt>
                <c:pt idx="93">
                  <c:v>6.5346296296296291</c:v>
                </c:pt>
                <c:pt idx="94">
                  <c:v>4.6666666666666652</c:v>
                </c:pt>
                <c:pt idx="95">
                  <c:v>2.6836574074074071</c:v>
                </c:pt>
                <c:pt idx="96">
                  <c:v>1.0901851851851849</c:v>
                </c:pt>
                <c:pt idx="97">
                  <c:v>0.42</c:v>
                </c:pt>
                <c:pt idx="98">
                  <c:v>0.15685185185185185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1.2962962962962963E-3</c:v>
                </c:pt>
                <c:pt idx="139">
                  <c:v>0.11699074074074074</c:v>
                </c:pt>
                <c:pt idx="140">
                  <c:v>1.2058796296296292</c:v>
                </c:pt>
                <c:pt idx="141">
                  <c:v>4.4362499999999985</c:v>
                </c:pt>
                <c:pt idx="142">
                  <c:v>8.7162962962962958</c:v>
                </c:pt>
                <c:pt idx="143">
                  <c:v>11.576249999999995</c:v>
                </c:pt>
                <c:pt idx="144">
                  <c:v>12.833657407407406</c:v>
                </c:pt>
                <c:pt idx="145">
                  <c:v>14.02074074074074</c:v>
                </c:pt>
                <c:pt idx="146">
                  <c:v>16.846666666666664</c:v>
                </c:pt>
                <c:pt idx="147">
                  <c:v>20.907962962962962</c:v>
                </c:pt>
                <c:pt idx="148">
                  <c:v>24.865879629629625</c:v>
                </c:pt>
                <c:pt idx="149">
                  <c:v>27.631851851851845</c:v>
                </c:pt>
                <c:pt idx="150">
                  <c:v>28.779074074074082</c:v>
                </c:pt>
                <c:pt idx="151">
                  <c:v>28.01166666666666</c:v>
                </c:pt>
                <c:pt idx="152">
                  <c:v>23.976296296296294</c:v>
                </c:pt>
                <c:pt idx="153">
                  <c:v>16.552407407407408</c:v>
                </c:pt>
                <c:pt idx="154">
                  <c:v>9.699212962962962</c:v>
                </c:pt>
                <c:pt idx="155">
                  <c:v>5.732546296296297</c:v>
                </c:pt>
                <c:pt idx="156">
                  <c:v>4.6666666666666652</c:v>
                </c:pt>
                <c:pt idx="157">
                  <c:v>5.1449999999999996</c:v>
                </c:pt>
                <c:pt idx="158">
                  <c:v>6.4429166666666662</c:v>
                </c:pt>
                <c:pt idx="159">
                  <c:v>9.5874074074074063</c:v>
                </c:pt>
                <c:pt idx="160">
                  <c:v>13.092916666666669</c:v>
                </c:pt>
                <c:pt idx="161">
                  <c:v>17.744999999999994</c:v>
                </c:pt>
                <c:pt idx="162">
                  <c:v>21.072916666666664</c:v>
                </c:pt>
                <c:pt idx="163">
                  <c:v>24.686666666666667</c:v>
                </c:pt>
                <c:pt idx="164">
                  <c:v>28.202546296296294</c:v>
                </c:pt>
                <c:pt idx="165">
                  <c:v>31.344768518518521</c:v>
                </c:pt>
                <c:pt idx="166">
                  <c:v>33.392916666666657</c:v>
                </c:pt>
                <c:pt idx="167">
                  <c:v>35.720740740740752</c:v>
                </c:pt>
                <c:pt idx="168">
                  <c:v>40.154074074074074</c:v>
                </c:pt>
                <c:pt idx="169">
                  <c:v>44.846666666666671</c:v>
                </c:pt>
                <c:pt idx="170">
                  <c:v>46.796296296296291</c:v>
                </c:pt>
                <c:pt idx="171">
                  <c:v>45.330185185185172</c:v>
                </c:pt>
                <c:pt idx="172">
                  <c:v>39.926249999999996</c:v>
                </c:pt>
                <c:pt idx="173">
                  <c:v>31.143518518518515</c:v>
                </c:pt>
                <c:pt idx="174">
                  <c:v>23.800324074074073</c:v>
                </c:pt>
                <c:pt idx="175">
                  <c:v>20.743657407407404</c:v>
                </c:pt>
                <c:pt idx="176">
                  <c:v>20.41699074074074</c:v>
                </c:pt>
                <c:pt idx="177">
                  <c:v>21.739212962962956</c:v>
                </c:pt>
                <c:pt idx="178">
                  <c:v>25.04574074074074</c:v>
                </c:pt>
                <c:pt idx="179">
                  <c:v>27.631851851851845</c:v>
                </c:pt>
                <c:pt idx="180">
                  <c:v>28.39407407407408</c:v>
                </c:pt>
                <c:pt idx="181">
                  <c:v>28.202546296296294</c:v>
                </c:pt>
                <c:pt idx="182">
                  <c:v>27.631851851851845</c:v>
                </c:pt>
                <c:pt idx="183">
                  <c:v>25.954768518518517</c:v>
                </c:pt>
                <c:pt idx="184">
                  <c:v>22.076249999999998</c:v>
                </c:pt>
                <c:pt idx="185">
                  <c:v>18.049629629629628</c:v>
                </c:pt>
                <c:pt idx="186">
                  <c:v>14.291666666666664</c:v>
                </c:pt>
                <c:pt idx="187">
                  <c:v>11.576249999999995</c:v>
                </c:pt>
                <c:pt idx="188">
                  <c:v>9.4762500000000003</c:v>
                </c:pt>
                <c:pt idx="189">
                  <c:v>7.9881018518518507</c:v>
                </c:pt>
                <c:pt idx="190">
                  <c:v>6.8136574074074074</c:v>
                </c:pt>
                <c:pt idx="191">
                  <c:v>6.0825462962962957</c:v>
                </c:pt>
                <c:pt idx="192">
                  <c:v>5.3929166666666664</c:v>
                </c:pt>
                <c:pt idx="193">
                  <c:v>5.0636574074074074</c:v>
                </c:pt>
                <c:pt idx="194">
                  <c:v>4.823518518518517</c:v>
                </c:pt>
                <c:pt idx="195">
                  <c:v>4.6666666666666652</c:v>
                </c:pt>
                <c:pt idx="196">
                  <c:v>4.6666666666666652</c:v>
                </c:pt>
                <c:pt idx="197">
                  <c:v>4.6666666666666652</c:v>
                </c:pt>
                <c:pt idx="198">
                  <c:v>4.6666666666666652</c:v>
                </c:pt>
                <c:pt idx="199">
                  <c:v>5.0636574074074074</c:v>
                </c:pt>
                <c:pt idx="200">
                  <c:v>5.4768518518518512</c:v>
                </c:pt>
                <c:pt idx="201">
                  <c:v>6.3518518518518512</c:v>
                </c:pt>
                <c:pt idx="202">
                  <c:v>7.2916666666666679</c:v>
                </c:pt>
                <c:pt idx="203">
                  <c:v>8.8229166666666661</c:v>
                </c:pt>
                <c:pt idx="204">
                  <c:v>11.699074074074073</c:v>
                </c:pt>
                <c:pt idx="205">
                  <c:v>14.565185185185182</c:v>
                </c:pt>
                <c:pt idx="206">
                  <c:v>18.35685185185185</c:v>
                </c:pt>
                <c:pt idx="207">
                  <c:v>23.450324074074068</c:v>
                </c:pt>
                <c:pt idx="208">
                  <c:v>28.39407407407408</c:v>
                </c:pt>
                <c:pt idx="209">
                  <c:v>33.18518518518519</c:v>
                </c:pt>
                <c:pt idx="210">
                  <c:v>40.154074074074074</c:v>
                </c:pt>
                <c:pt idx="211">
                  <c:v>45.572916666666657</c:v>
                </c:pt>
                <c:pt idx="212">
                  <c:v>49.79851851851852</c:v>
                </c:pt>
                <c:pt idx="213">
                  <c:v>53.15625</c:v>
                </c:pt>
                <c:pt idx="214">
                  <c:v>56.082962962962959</c:v>
                </c:pt>
                <c:pt idx="215">
                  <c:v>60.200324074074082</c:v>
                </c:pt>
                <c:pt idx="216">
                  <c:v>65.625</c:v>
                </c:pt>
                <c:pt idx="217">
                  <c:v>71.892916666666665</c:v>
                </c:pt>
                <c:pt idx="218">
                  <c:v>77.810185185185176</c:v>
                </c:pt>
                <c:pt idx="219">
                  <c:v>82.974629629629618</c:v>
                </c:pt>
                <c:pt idx="220">
                  <c:v>86.956851851851823</c:v>
                </c:pt>
                <c:pt idx="221">
                  <c:v>90.004768518518517</c:v>
                </c:pt>
                <c:pt idx="222">
                  <c:v>91.376249999999999</c:v>
                </c:pt>
                <c:pt idx="223">
                  <c:v>92.758101851851833</c:v>
                </c:pt>
                <c:pt idx="224">
                  <c:v>93.801296296296272</c:v>
                </c:pt>
                <c:pt idx="225">
                  <c:v>95.201296296296292</c:v>
                </c:pt>
                <c:pt idx="226">
                  <c:v>97.320740740740732</c:v>
                </c:pt>
                <c:pt idx="227">
                  <c:v>99.104768518518512</c:v>
                </c:pt>
                <c:pt idx="228">
                  <c:v>100.90499999999997</c:v>
                </c:pt>
                <c:pt idx="229">
                  <c:v>102.35685185185184</c:v>
                </c:pt>
                <c:pt idx="230">
                  <c:v>103.45254629629629</c:v>
                </c:pt>
                <c:pt idx="231">
                  <c:v>103.45254629629629</c:v>
                </c:pt>
                <c:pt idx="232">
                  <c:v>102.35685185185184</c:v>
                </c:pt>
                <c:pt idx="233">
                  <c:v>97.676249999999996</c:v>
                </c:pt>
                <c:pt idx="234">
                  <c:v>90.689212962962941</c:v>
                </c:pt>
                <c:pt idx="235">
                  <c:v>84.291666666666657</c:v>
                </c:pt>
                <c:pt idx="236">
                  <c:v>80.371666666666655</c:v>
                </c:pt>
                <c:pt idx="237">
                  <c:v>78.446666666666673</c:v>
                </c:pt>
                <c:pt idx="238">
                  <c:v>75.916296296296267</c:v>
                </c:pt>
                <c:pt idx="239">
                  <c:v>71.283657407407404</c:v>
                </c:pt>
                <c:pt idx="240">
                  <c:v>63.599212962962937</c:v>
                </c:pt>
                <c:pt idx="241">
                  <c:v>55.813657407407398</c:v>
                </c:pt>
                <c:pt idx="242">
                  <c:v>50.563657407407398</c:v>
                </c:pt>
                <c:pt idx="243">
                  <c:v>44.365740740740726</c:v>
                </c:pt>
                <c:pt idx="244">
                  <c:v>38.796851851851848</c:v>
                </c:pt>
                <c:pt idx="245">
                  <c:v>33.810324074074067</c:v>
                </c:pt>
                <c:pt idx="246">
                  <c:v>27.25462962962963</c:v>
                </c:pt>
                <c:pt idx="247">
                  <c:v>20.41699074074074</c:v>
                </c:pt>
                <c:pt idx="248">
                  <c:v>15.971666666666664</c:v>
                </c:pt>
                <c:pt idx="249">
                  <c:v>14.155879629629629</c:v>
                </c:pt>
                <c:pt idx="250">
                  <c:v>13.486666666666665</c:v>
                </c:pt>
                <c:pt idx="251">
                  <c:v>12.322916666666668</c:v>
                </c:pt>
                <c:pt idx="252">
                  <c:v>10.971851851851849</c:v>
                </c:pt>
                <c:pt idx="253">
                  <c:v>10.267962962962963</c:v>
                </c:pt>
                <c:pt idx="254">
                  <c:v>10.267962962962963</c:v>
                </c:pt>
                <c:pt idx="255">
                  <c:v>9.8116666666666639</c:v>
                </c:pt>
                <c:pt idx="256">
                  <c:v>7.9881018518518507</c:v>
                </c:pt>
                <c:pt idx="257">
                  <c:v>6.8136574074074074</c:v>
                </c:pt>
                <c:pt idx="258">
                  <c:v>7.6857407407407408</c:v>
                </c:pt>
                <c:pt idx="259">
                  <c:v>10.383657407407403</c:v>
                </c:pt>
                <c:pt idx="260">
                  <c:v>13.752407407407407</c:v>
                </c:pt>
                <c:pt idx="261">
                  <c:v>17.442962962962959</c:v>
                </c:pt>
                <c:pt idx="262">
                  <c:v>21.404768518518516</c:v>
                </c:pt>
                <c:pt idx="263">
                  <c:v>26.6936574074074</c:v>
                </c:pt>
                <c:pt idx="264">
                  <c:v>34.230324074074062</c:v>
                </c:pt>
                <c:pt idx="265">
                  <c:v>42.233657407407406</c:v>
                </c:pt>
                <c:pt idx="266">
                  <c:v>49.291666666666671</c:v>
                </c:pt>
                <c:pt idx="267">
                  <c:v>53.946666666666658</c:v>
                </c:pt>
                <c:pt idx="268">
                  <c:v>59.642916666666657</c:v>
                </c:pt>
                <c:pt idx="269">
                  <c:v>63.886666666666656</c:v>
                </c:pt>
                <c:pt idx="270">
                  <c:v>68.276250000000005</c:v>
                </c:pt>
                <c:pt idx="271">
                  <c:v>68.574074074074062</c:v>
                </c:pt>
                <c:pt idx="272">
                  <c:v>67.386666666666656</c:v>
                </c:pt>
                <c:pt idx="273">
                  <c:v>66.50291666666665</c:v>
                </c:pt>
                <c:pt idx="274">
                  <c:v>61.88810185185185</c:v>
                </c:pt>
                <c:pt idx="275">
                  <c:v>53.946666666666658</c:v>
                </c:pt>
                <c:pt idx="276">
                  <c:v>46.796296296296291</c:v>
                </c:pt>
                <c:pt idx="277">
                  <c:v>38.349629629629625</c:v>
                </c:pt>
                <c:pt idx="278">
                  <c:v>30.942916666666655</c:v>
                </c:pt>
                <c:pt idx="279">
                  <c:v>21.072916666666664</c:v>
                </c:pt>
                <c:pt idx="280">
                  <c:v>14.841296296296292</c:v>
                </c:pt>
                <c:pt idx="281">
                  <c:v>13.223518518518516</c:v>
                </c:pt>
                <c:pt idx="282">
                  <c:v>16.994768518518516</c:v>
                </c:pt>
                <c:pt idx="283">
                  <c:v>22.930185185185188</c:v>
                </c:pt>
                <c:pt idx="284">
                  <c:v>29.556851851851857</c:v>
                </c:pt>
                <c:pt idx="285">
                  <c:v>37.683657407407409</c:v>
                </c:pt>
                <c:pt idx="286">
                  <c:v>45.330185185185172</c:v>
                </c:pt>
                <c:pt idx="287">
                  <c:v>53.682546296296294</c:v>
                </c:pt>
                <c:pt idx="288">
                  <c:v>62.740740740740733</c:v>
                </c:pt>
                <c:pt idx="289">
                  <c:v>72.504768518518503</c:v>
                </c:pt>
                <c:pt idx="290">
                  <c:v>78.446666666666673</c:v>
                </c:pt>
                <c:pt idx="291">
                  <c:v>80.371666666666655</c:v>
                </c:pt>
                <c:pt idx="292">
                  <c:v>78.446666666666673</c:v>
                </c:pt>
                <c:pt idx="293">
                  <c:v>74.978101851851847</c:v>
                </c:pt>
                <c:pt idx="294">
                  <c:v>72.504768518518503</c:v>
                </c:pt>
                <c:pt idx="295">
                  <c:v>70.979999999999976</c:v>
                </c:pt>
                <c:pt idx="296">
                  <c:v>70.676990740740749</c:v>
                </c:pt>
                <c:pt idx="297">
                  <c:v>70.979999999999976</c:v>
                </c:pt>
                <c:pt idx="298">
                  <c:v>71.892916666666665</c:v>
                </c:pt>
                <c:pt idx="299">
                  <c:v>72.504768518518503</c:v>
                </c:pt>
                <c:pt idx="300">
                  <c:v>72.504768518518503</c:v>
                </c:pt>
                <c:pt idx="301">
                  <c:v>71.892916666666665</c:v>
                </c:pt>
                <c:pt idx="302">
                  <c:v>70.374629629629638</c:v>
                </c:pt>
                <c:pt idx="303">
                  <c:v>67.979074074074063</c:v>
                </c:pt>
                <c:pt idx="304">
                  <c:v>65.042962962962946</c:v>
                </c:pt>
                <c:pt idx="305">
                  <c:v>60.760324074074056</c:v>
                </c:pt>
                <c:pt idx="306">
                  <c:v>56.623518518518516</c:v>
                </c:pt>
                <c:pt idx="307">
                  <c:v>53.946666666666658</c:v>
                </c:pt>
                <c:pt idx="308">
                  <c:v>52.632546296296276</c:v>
                </c:pt>
                <c:pt idx="309">
                  <c:v>52.111435185185186</c:v>
                </c:pt>
                <c:pt idx="310">
                  <c:v>51.07699074074074</c:v>
                </c:pt>
                <c:pt idx="311">
                  <c:v>49.79851851851852</c:v>
                </c:pt>
                <c:pt idx="312">
                  <c:v>48.035879629629626</c:v>
                </c:pt>
                <c:pt idx="313">
                  <c:v>45.330185185185172</c:v>
                </c:pt>
                <c:pt idx="314">
                  <c:v>42</c:v>
                </c:pt>
                <c:pt idx="315">
                  <c:v>38.349629629629625</c:v>
                </c:pt>
                <c:pt idx="316">
                  <c:v>35.291666666666664</c:v>
                </c:pt>
                <c:pt idx="317">
                  <c:v>32.565879629629627</c:v>
                </c:pt>
                <c:pt idx="318">
                  <c:v>29.166666666666671</c:v>
                </c:pt>
                <c:pt idx="319">
                  <c:v>25.407407407407405</c:v>
                </c:pt>
                <c:pt idx="320">
                  <c:v>22.076249999999998</c:v>
                </c:pt>
                <c:pt idx="321">
                  <c:v>21.238518518518518</c:v>
                </c:pt>
                <c:pt idx="322">
                  <c:v>20.092916666666664</c:v>
                </c:pt>
                <c:pt idx="323">
                  <c:v>20.092916666666664</c:v>
                </c:pt>
                <c:pt idx="324">
                  <c:v>19.13625</c:v>
                </c:pt>
                <c:pt idx="325">
                  <c:v>18.511435185185181</c:v>
                </c:pt>
                <c:pt idx="326">
                  <c:v>18.511435185185181</c:v>
                </c:pt>
                <c:pt idx="327">
                  <c:v>18.049629629629628</c:v>
                </c:pt>
                <c:pt idx="328">
                  <c:v>17.593657407407409</c:v>
                </c:pt>
                <c:pt idx="329">
                  <c:v>13.619212962962965</c:v>
                </c:pt>
                <c:pt idx="330">
                  <c:v>9.9247685185185173</c:v>
                </c:pt>
                <c:pt idx="331">
                  <c:v>9.2558796296296268</c:v>
                </c:pt>
                <c:pt idx="332">
                  <c:v>9.0381018518518488</c:v>
                </c:pt>
                <c:pt idx="333">
                  <c:v>8.1929166666666671</c:v>
                </c:pt>
                <c:pt idx="334">
                  <c:v>7.8866666666666649</c:v>
                </c:pt>
                <c:pt idx="335">
                  <c:v>7.2916666666666679</c:v>
                </c:pt>
                <c:pt idx="336">
                  <c:v>6.8136574074074074</c:v>
                </c:pt>
                <c:pt idx="337">
                  <c:v>6.6269907407407409</c:v>
                </c:pt>
                <c:pt idx="338">
                  <c:v>6.8136574074074074</c:v>
                </c:pt>
                <c:pt idx="339">
                  <c:v>7.6857407407407408</c:v>
                </c:pt>
                <c:pt idx="340">
                  <c:v>10.267962962962963</c:v>
                </c:pt>
                <c:pt idx="341">
                  <c:v>14.428101851851853</c:v>
                </c:pt>
                <c:pt idx="342">
                  <c:v>18.822546296296295</c:v>
                </c:pt>
                <c:pt idx="343">
                  <c:v>20.25462962962963</c:v>
                </c:pt>
                <c:pt idx="344">
                  <c:v>20.743657407407404</c:v>
                </c:pt>
                <c:pt idx="345">
                  <c:v>21.072916666666664</c:v>
                </c:pt>
                <c:pt idx="346">
                  <c:v>22.586666666666662</c:v>
                </c:pt>
                <c:pt idx="347">
                  <c:v>22.930185185185188</c:v>
                </c:pt>
                <c:pt idx="348">
                  <c:v>23.800324074074073</c:v>
                </c:pt>
                <c:pt idx="349">
                  <c:v>24.865879629629625</c:v>
                </c:pt>
                <c:pt idx="350">
                  <c:v>25.589212962962961</c:v>
                </c:pt>
                <c:pt idx="351">
                  <c:v>25.771666666666665</c:v>
                </c:pt>
                <c:pt idx="352">
                  <c:v>25.589212962962961</c:v>
                </c:pt>
                <c:pt idx="353">
                  <c:v>25.407407407407405</c:v>
                </c:pt>
                <c:pt idx="354">
                  <c:v>25.226249999999993</c:v>
                </c:pt>
                <c:pt idx="355">
                  <c:v>25.226249999999993</c:v>
                </c:pt>
                <c:pt idx="356">
                  <c:v>25.589212962962961</c:v>
                </c:pt>
                <c:pt idx="357">
                  <c:v>25.771666666666665</c:v>
                </c:pt>
                <c:pt idx="358">
                  <c:v>25.407407407407405</c:v>
                </c:pt>
                <c:pt idx="359">
                  <c:v>23.450324074074068</c:v>
                </c:pt>
                <c:pt idx="360">
                  <c:v>20.25462962962963</c:v>
                </c:pt>
                <c:pt idx="361">
                  <c:v>17.442962962962959</c:v>
                </c:pt>
                <c:pt idx="362">
                  <c:v>15.542916666666665</c:v>
                </c:pt>
                <c:pt idx="363">
                  <c:v>14.428101851851853</c:v>
                </c:pt>
                <c:pt idx="364">
                  <c:v>13.886249999999999</c:v>
                </c:pt>
                <c:pt idx="365">
                  <c:v>13.886249999999999</c:v>
                </c:pt>
                <c:pt idx="366">
                  <c:v>14.02074074074074</c:v>
                </c:pt>
                <c:pt idx="367">
                  <c:v>14.565185185185182</c:v>
                </c:pt>
                <c:pt idx="368">
                  <c:v>15.828101851851853</c:v>
                </c:pt>
                <c:pt idx="369">
                  <c:v>17.896990740740737</c:v>
                </c:pt>
                <c:pt idx="370">
                  <c:v>19.13625</c:v>
                </c:pt>
                <c:pt idx="371">
                  <c:v>19.452546296296294</c:v>
                </c:pt>
                <c:pt idx="372">
                  <c:v>18.35685185185185</c:v>
                </c:pt>
                <c:pt idx="373">
                  <c:v>14.702916666666669</c:v>
                </c:pt>
                <c:pt idx="374">
                  <c:v>10.152916666666663</c:v>
                </c:pt>
                <c:pt idx="375">
                  <c:v>6.72</c:v>
                </c:pt>
                <c:pt idx="376">
                  <c:v>4.5892129629629625</c:v>
                </c:pt>
                <c:pt idx="377">
                  <c:v>3.3716666666666661</c:v>
                </c:pt>
                <c:pt idx="378">
                  <c:v>2.5669907407407409</c:v>
                </c:pt>
                <c:pt idx="379">
                  <c:v>2.0740740740740744</c:v>
                </c:pt>
                <c:pt idx="380">
                  <c:v>1.68</c:v>
                </c:pt>
                <c:pt idx="381">
                  <c:v>1.2058796296296292</c:v>
                </c:pt>
                <c:pt idx="382">
                  <c:v>0.77810185185185188</c:v>
                </c:pt>
                <c:pt idx="383">
                  <c:v>0.4436574074074075</c:v>
                </c:pt>
                <c:pt idx="384">
                  <c:v>0.17143518518518513</c:v>
                </c:pt>
                <c:pt idx="385">
                  <c:v>2.6249999999999999E-2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8.1018518518518531E-3</c:v>
                </c:pt>
                <c:pt idx="393">
                  <c:v>0.14291666666666669</c:v>
                </c:pt>
                <c:pt idx="394">
                  <c:v>0.74666666666666659</c:v>
                </c:pt>
                <c:pt idx="395">
                  <c:v>2.232546296296297</c:v>
                </c:pt>
                <c:pt idx="396">
                  <c:v>4.902916666666667</c:v>
                </c:pt>
                <c:pt idx="397">
                  <c:v>8.9301851851851879</c:v>
                </c:pt>
                <c:pt idx="398">
                  <c:v>14.155879629629629</c:v>
                </c:pt>
                <c:pt idx="399">
                  <c:v>18.979074074074067</c:v>
                </c:pt>
                <c:pt idx="400">
                  <c:v>21.238518518518518</c:v>
                </c:pt>
                <c:pt idx="401">
                  <c:v>21.238518518518518</c:v>
                </c:pt>
                <c:pt idx="402">
                  <c:v>20.092916666666664</c:v>
                </c:pt>
                <c:pt idx="403">
                  <c:v>17.593657407407409</c:v>
                </c:pt>
                <c:pt idx="404">
                  <c:v>15.12</c:v>
                </c:pt>
                <c:pt idx="405">
                  <c:v>13.223518518518516</c:v>
                </c:pt>
                <c:pt idx="406">
                  <c:v>11.332546296296293</c:v>
                </c:pt>
                <c:pt idx="407">
                  <c:v>9.3657407407407405</c:v>
                </c:pt>
                <c:pt idx="408">
                  <c:v>7.5862499999999997</c:v>
                </c:pt>
                <c:pt idx="409">
                  <c:v>6.5346296296296291</c:v>
                </c:pt>
                <c:pt idx="410">
                  <c:v>6.261435185185185</c:v>
                </c:pt>
                <c:pt idx="411">
                  <c:v>6.3518518518518512</c:v>
                </c:pt>
                <c:pt idx="412">
                  <c:v>6.5346296296296291</c:v>
                </c:pt>
                <c:pt idx="413">
                  <c:v>6.8136574074074074</c:v>
                </c:pt>
                <c:pt idx="414">
                  <c:v>7.1947685185185204</c:v>
                </c:pt>
                <c:pt idx="415">
                  <c:v>8.1929166666666671</c:v>
                </c:pt>
                <c:pt idx="416">
                  <c:v>9.8116666666666639</c:v>
                </c:pt>
                <c:pt idx="417">
                  <c:v>11.332546296296293</c:v>
                </c:pt>
                <c:pt idx="418">
                  <c:v>11.822546296296299</c:v>
                </c:pt>
                <c:pt idx="419">
                  <c:v>11.454074074074073</c:v>
                </c:pt>
                <c:pt idx="420">
                  <c:v>10.038518518518519</c:v>
                </c:pt>
                <c:pt idx="421">
                  <c:v>8.9301851851851879</c:v>
                </c:pt>
                <c:pt idx="422">
                  <c:v>8.504999999999999</c:v>
                </c:pt>
                <c:pt idx="423">
                  <c:v>8.7162962962962958</c:v>
                </c:pt>
                <c:pt idx="424">
                  <c:v>9.5874074074074063</c:v>
                </c:pt>
                <c:pt idx="425">
                  <c:v>11.822546296296299</c:v>
                </c:pt>
                <c:pt idx="426">
                  <c:v>16.552407407407408</c:v>
                </c:pt>
                <c:pt idx="427">
                  <c:v>24.330185185185183</c:v>
                </c:pt>
                <c:pt idx="428">
                  <c:v>32.360740740740745</c:v>
                </c:pt>
                <c:pt idx="429">
                  <c:v>36.152407407407395</c:v>
                </c:pt>
                <c:pt idx="430">
                  <c:v>36.369212962962962</c:v>
                </c:pt>
                <c:pt idx="431">
                  <c:v>34.865185185185183</c:v>
                </c:pt>
                <c:pt idx="432">
                  <c:v>32.978101851851847</c:v>
                </c:pt>
                <c:pt idx="433">
                  <c:v>31.749212962962964</c:v>
                </c:pt>
                <c:pt idx="434">
                  <c:v>31.344768518518521</c:v>
                </c:pt>
                <c:pt idx="435">
                  <c:v>30.344999999999999</c:v>
                </c:pt>
                <c:pt idx="436">
                  <c:v>27.631851851851845</c:v>
                </c:pt>
                <c:pt idx="437">
                  <c:v>23.102916666666662</c:v>
                </c:pt>
                <c:pt idx="438">
                  <c:v>17.143518518518515</c:v>
                </c:pt>
                <c:pt idx="439">
                  <c:v>10.734629629629628</c:v>
                </c:pt>
                <c:pt idx="440">
                  <c:v>5.3929166666666664</c:v>
                </c:pt>
                <c:pt idx="441">
                  <c:v>1.9214351851851852</c:v>
                </c:pt>
                <c:pt idx="442">
                  <c:v>0.46796296296296297</c:v>
                </c:pt>
                <c:pt idx="443">
                  <c:v>5.4768518518518515E-2</c:v>
                </c:pt>
                <c:pt idx="444">
                  <c:v>1.2962962962962963E-3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8.1018518518518531E-3</c:v>
                </c:pt>
                <c:pt idx="513">
                  <c:v>0.20254629629629628</c:v>
                </c:pt>
                <c:pt idx="514">
                  <c:v>1.4116666666666664</c:v>
                </c:pt>
                <c:pt idx="515">
                  <c:v>4.512407407407407</c:v>
                </c:pt>
                <c:pt idx="516">
                  <c:v>9.1466666666666683</c:v>
                </c:pt>
                <c:pt idx="517">
                  <c:v>13.619212962962965</c:v>
                </c:pt>
                <c:pt idx="518">
                  <c:v>15.542916666666665</c:v>
                </c:pt>
                <c:pt idx="519">
                  <c:v>15.542916666666665</c:v>
                </c:pt>
                <c:pt idx="520">
                  <c:v>14.702916666666669</c:v>
                </c:pt>
                <c:pt idx="521">
                  <c:v>13.354768518518521</c:v>
                </c:pt>
                <c:pt idx="522">
                  <c:v>11.946666666666665</c:v>
                </c:pt>
                <c:pt idx="523">
                  <c:v>10.267962962962963</c:v>
                </c:pt>
                <c:pt idx="524">
                  <c:v>7.7858796296296289</c:v>
                </c:pt>
                <c:pt idx="525">
                  <c:v>4.5892129629629625</c:v>
                </c:pt>
                <c:pt idx="526">
                  <c:v>1.8718518518518519</c:v>
                </c:pt>
                <c:pt idx="527">
                  <c:v>0.5185185185185186</c:v>
                </c:pt>
                <c:pt idx="528">
                  <c:v>0.12962962962962965</c:v>
                </c:pt>
                <c:pt idx="529">
                  <c:v>3.2407407407407413E-2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1.2962962962962963E-3</c:v>
                </c:pt>
                <c:pt idx="534">
                  <c:v>4.6666666666666662E-2</c:v>
                </c:pt>
                <c:pt idx="535">
                  <c:v>0.33185185185185184</c:v>
                </c:pt>
                <c:pt idx="536">
                  <c:v>0.87629629629629624</c:v>
                </c:pt>
                <c:pt idx="537">
                  <c:v>2.1790740740740739</c:v>
                </c:pt>
                <c:pt idx="538">
                  <c:v>5.4768518518518512</c:v>
                </c:pt>
                <c:pt idx="539">
                  <c:v>11.454074074074073</c:v>
                </c:pt>
                <c:pt idx="540">
                  <c:v>17.292916666666667</c:v>
                </c:pt>
                <c:pt idx="541">
                  <c:v>19.452546296296294</c:v>
                </c:pt>
                <c:pt idx="542">
                  <c:v>19.452546296296294</c:v>
                </c:pt>
                <c:pt idx="543">
                  <c:v>19.13625</c:v>
                </c:pt>
                <c:pt idx="544">
                  <c:v>18.049629629629628</c:v>
                </c:pt>
                <c:pt idx="545">
                  <c:v>16.115879629629632</c:v>
                </c:pt>
                <c:pt idx="546">
                  <c:v>13.092916666666669</c:v>
                </c:pt>
                <c:pt idx="547">
                  <c:v>11.091435185185182</c:v>
                </c:pt>
                <c:pt idx="548">
                  <c:v>9.5874074074074063</c:v>
                </c:pt>
                <c:pt idx="549">
                  <c:v>8.6103240740740734</c:v>
                </c:pt>
                <c:pt idx="550">
                  <c:v>7.6857407407407408</c:v>
                </c:pt>
                <c:pt idx="551">
                  <c:v>7.0029166666666649</c:v>
                </c:pt>
                <c:pt idx="552">
                  <c:v>6.6269907407407409</c:v>
                </c:pt>
                <c:pt idx="553">
                  <c:v>6.0825462962962957</c:v>
                </c:pt>
                <c:pt idx="554">
                  <c:v>5.732546296296297</c:v>
                </c:pt>
                <c:pt idx="555">
                  <c:v>5.5614351851851849</c:v>
                </c:pt>
                <c:pt idx="556">
                  <c:v>5.5614351851851849</c:v>
                </c:pt>
                <c:pt idx="557">
                  <c:v>5.732546296296297</c:v>
                </c:pt>
                <c:pt idx="558">
                  <c:v>6.1716666666666669</c:v>
                </c:pt>
                <c:pt idx="559">
                  <c:v>6.8136574074074074</c:v>
                </c:pt>
                <c:pt idx="560">
                  <c:v>8.8229166666666661</c:v>
                </c:pt>
                <c:pt idx="561">
                  <c:v>9.3657407407407405</c:v>
                </c:pt>
                <c:pt idx="562">
                  <c:v>9.3657407407407405</c:v>
                </c:pt>
                <c:pt idx="563">
                  <c:v>9.3657407407407405</c:v>
                </c:pt>
                <c:pt idx="564">
                  <c:v>7.6857407407407408</c:v>
                </c:pt>
                <c:pt idx="565">
                  <c:v>3.3058796296296289</c:v>
                </c:pt>
                <c:pt idx="566">
                  <c:v>0.74666666666666659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751-48E1-B747-7075A275CFF6}"/>
            </c:ext>
          </c:extLst>
        </c:ser>
        <c:ser>
          <c:idx val="4"/>
          <c:order val="4"/>
          <c:tx>
            <c:strRef>
              <c:f>WLTC_class_3!$L$6:$L$7</c:f>
              <c:strCache>
                <c:ptCount val="2"/>
                <c:pt idx="0">
                  <c:v>Total Tractive force</c:v>
                </c:pt>
                <c:pt idx="1">
                  <c:v>Newtons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WLTC_class_3!$L$8:$L$608</c:f>
              <c:numCache>
                <c:formatCode>0.00</c:formatCode>
                <c:ptCount val="601"/>
                <c:pt idx="0">
                  <c:v>200.12400000000002</c:v>
                </c:pt>
                <c:pt idx="1">
                  <c:v>200.12400000000002</c:v>
                </c:pt>
                <c:pt idx="2">
                  <c:v>200.12400000000002</c:v>
                </c:pt>
                <c:pt idx="3">
                  <c:v>200.12400000000002</c:v>
                </c:pt>
                <c:pt idx="4">
                  <c:v>200.12400000000002</c:v>
                </c:pt>
                <c:pt idx="5">
                  <c:v>200.12400000000002</c:v>
                </c:pt>
                <c:pt idx="6">
                  <c:v>200.12400000000002</c:v>
                </c:pt>
                <c:pt idx="7">
                  <c:v>200.12400000000002</c:v>
                </c:pt>
                <c:pt idx="8">
                  <c:v>200.12400000000002</c:v>
                </c:pt>
                <c:pt idx="9">
                  <c:v>200.12400000000002</c:v>
                </c:pt>
                <c:pt idx="10">
                  <c:v>200.12400000000002</c:v>
                </c:pt>
                <c:pt idx="11">
                  <c:v>247.34622222222225</c:v>
                </c:pt>
                <c:pt idx="12">
                  <c:v>601.51418518518528</c:v>
                </c:pt>
                <c:pt idx="13">
                  <c:v>1427.9954351851852</c:v>
                </c:pt>
                <c:pt idx="14">
                  <c:v>2137.1801111111113</c:v>
                </c:pt>
                <c:pt idx="15">
                  <c:v>2021.3558055555554</c:v>
                </c:pt>
                <c:pt idx="16">
                  <c:v>1858.4632129629626</c:v>
                </c:pt>
                <c:pt idx="17">
                  <c:v>2239.9354351851853</c:v>
                </c:pt>
                <c:pt idx="18">
                  <c:v>2363.9954351851852</c:v>
                </c:pt>
                <c:pt idx="19">
                  <c:v>1591.475851851852</c:v>
                </c:pt>
                <c:pt idx="20">
                  <c:v>720.46543518518558</c:v>
                </c:pt>
                <c:pt idx="21">
                  <c:v>414.60210185185201</c:v>
                </c:pt>
                <c:pt idx="22">
                  <c:v>391.35654629629613</c:v>
                </c:pt>
                <c:pt idx="23">
                  <c:v>415.89288888888905</c:v>
                </c:pt>
                <c:pt idx="24">
                  <c:v>699.78913888888883</c:v>
                </c:pt>
                <c:pt idx="25">
                  <c:v>891.97807407407345</c:v>
                </c:pt>
                <c:pt idx="26">
                  <c:v>1012.2687685185188</c:v>
                </c:pt>
                <c:pt idx="27">
                  <c:v>1347.5298796296304</c:v>
                </c:pt>
                <c:pt idx="28">
                  <c:v>1424.0912222222221</c:v>
                </c:pt>
                <c:pt idx="29">
                  <c:v>1359.3909907407397</c:v>
                </c:pt>
                <c:pt idx="30">
                  <c:v>1058.1787685185182</c:v>
                </c:pt>
                <c:pt idx="31">
                  <c:v>730.88210185185187</c:v>
                </c:pt>
                <c:pt idx="32">
                  <c:v>591.43987962962933</c:v>
                </c:pt>
                <c:pt idx="33">
                  <c:v>522.30210185185217</c:v>
                </c:pt>
                <c:pt idx="34">
                  <c:v>405.67733333333365</c:v>
                </c:pt>
                <c:pt idx="35">
                  <c:v>217.07654629629732</c:v>
                </c:pt>
                <c:pt idx="36">
                  <c:v>-161.56359259259187</c:v>
                </c:pt>
                <c:pt idx="37">
                  <c:v>-756.06567592592683</c:v>
                </c:pt>
                <c:pt idx="38">
                  <c:v>-1094.1164166666672</c:v>
                </c:pt>
                <c:pt idx="39">
                  <c:v>-1006.8991481481474</c:v>
                </c:pt>
                <c:pt idx="40">
                  <c:v>-870.80137037037093</c:v>
                </c:pt>
                <c:pt idx="41">
                  <c:v>-1088.2878981481483</c:v>
                </c:pt>
                <c:pt idx="42">
                  <c:v>-1472.6213703703693</c:v>
                </c:pt>
                <c:pt idx="43">
                  <c:v>-1385.014564814815</c:v>
                </c:pt>
                <c:pt idx="44">
                  <c:v>-775.57100000000059</c:v>
                </c:pt>
                <c:pt idx="45">
                  <c:v>-210.72012037037052</c:v>
                </c:pt>
                <c:pt idx="46">
                  <c:v>-116.94488888888857</c:v>
                </c:pt>
                <c:pt idx="47">
                  <c:v>-259.77530555555552</c:v>
                </c:pt>
                <c:pt idx="48">
                  <c:v>-190.29303703703681</c:v>
                </c:pt>
                <c:pt idx="49">
                  <c:v>68.725296296296818</c:v>
                </c:pt>
                <c:pt idx="50">
                  <c:v>115.94751851851805</c:v>
                </c:pt>
                <c:pt idx="51">
                  <c:v>-285.89766666666696</c:v>
                </c:pt>
                <c:pt idx="52">
                  <c:v>-807.16567592592571</c:v>
                </c:pt>
                <c:pt idx="53">
                  <c:v>-644.31456481481473</c:v>
                </c:pt>
                <c:pt idx="54">
                  <c:v>-54.853453703703629</c:v>
                </c:pt>
                <c:pt idx="55">
                  <c:v>181.17955555555565</c:v>
                </c:pt>
                <c:pt idx="56">
                  <c:v>204.79066666666668</c:v>
                </c:pt>
                <c:pt idx="57">
                  <c:v>275.62400000000019</c:v>
                </c:pt>
                <c:pt idx="58">
                  <c:v>346.69358333333332</c:v>
                </c:pt>
                <c:pt idx="59">
                  <c:v>771.93566666666641</c:v>
                </c:pt>
                <c:pt idx="60">
                  <c:v>844.62691666666694</c:v>
                </c:pt>
                <c:pt idx="61">
                  <c:v>491.04358333333363</c:v>
                </c:pt>
                <c:pt idx="62">
                  <c:v>420.81691666666637</c:v>
                </c:pt>
                <c:pt idx="63">
                  <c:v>491.96233333333362</c:v>
                </c:pt>
                <c:pt idx="64">
                  <c:v>587.37802777777813</c:v>
                </c:pt>
                <c:pt idx="65">
                  <c:v>446.50307407407405</c:v>
                </c:pt>
                <c:pt idx="66">
                  <c:v>352.40765740740693</c:v>
                </c:pt>
                <c:pt idx="67">
                  <c:v>730.54029629629622</c:v>
                </c:pt>
                <c:pt idx="68">
                  <c:v>1346.812101851852</c:v>
                </c:pt>
                <c:pt idx="69">
                  <c:v>1681.4558518518518</c:v>
                </c:pt>
                <c:pt idx="70">
                  <c:v>1781.2154351851855</c:v>
                </c:pt>
                <c:pt idx="71">
                  <c:v>1669.1808518518521</c:v>
                </c:pt>
                <c:pt idx="72">
                  <c:v>1320.6764074074069</c:v>
                </c:pt>
                <c:pt idx="73">
                  <c:v>923.19585185185144</c:v>
                </c:pt>
                <c:pt idx="74">
                  <c:v>713.18765740740741</c:v>
                </c:pt>
                <c:pt idx="75">
                  <c:v>691.67362962962932</c:v>
                </c:pt>
                <c:pt idx="76">
                  <c:v>741.28751851851894</c:v>
                </c:pt>
                <c:pt idx="77">
                  <c:v>696.77099074074044</c:v>
                </c:pt>
                <c:pt idx="78">
                  <c:v>486.28802777777776</c:v>
                </c:pt>
                <c:pt idx="79">
                  <c:v>179.85432407407475</c:v>
                </c:pt>
                <c:pt idx="80">
                  <c:v>13.304555555555581</c:v>
                </c:pt>
                <c:pt idx="81">
                  <c:v>-153.2290092592599</c:v>
                </c:pt>
                <c:pt idx="82">
                  <c:v>-108.95456481481476</c:v>
                </c:pt>
                <c:pt idx="83">
                  <c:v>102.82307407407544</c:v>
                </c:pt>
                <c:pt idx="84">
                  <c:v>-15.949009259259583</c:v>
                </c:pt>
                <c:pt idx="85">
                  <c:v>-88.664564814816146</c:v>
                </c:pt>
                <c:pt idx="86">
                  <c:v>-66.437898148147454</c:v>
                </c:pt>
                <c:pt idx="87">
                  <c:v>-20.801370370368993</c:v>
                </c:pt>
                <c:pt idx="88">
                  <c:v>-399.47100000000069</c:v>
                </c:pt>
                <c:pt idx="89">
                  <c:v>-1396.0645648148154</c:v>
                </c:pt>
                <c:pt idx="90">
                  <c:v>-2113.2230833333329</c:v>
                </c:pt>
                <c:pt idx="91">
                  <c:v>-2216.1352592592593</c:v>
                </c:pt>
                <c:pt idx="92">
                  <c:v>-1632.1769259259263</c:v>
                </c:pt>
                <c:pt idx="93">
                  <c:v>-973.89692592592576</c:v>
                </c:pt>
                <c:pt idx="94">
                  <c:v>-999.37599999999986</c:v>
                </c:pt>
                <c:pt idx="95">
                  <c:v>-1261.0812314814814</c:v>
                </c:pt>
                <c:pt idx="96">
                  <c:v>-1097.3969259259259</c:v>
                </c:pt>
                <c:pt idx="97">
                  <c:v>-649.4559999999999</c:v>
                </c:pt>
                <c:pt idx="98">
                  <c:v>-649.71914814814818</c:v>
                </c:pt>
                <c:pt idx="99">
                  <c:v>-319.32044444444443</c:v>
                </c:pt>
                <c:pt idx="100">
                  <c:v>200.12400000000002</c:v>
                </c:pt>
                <c:pt idx="101">
                  <c:v>200.12400000000002</c:v>
                </c:pt>
                <c:pt idx="102">
                  <c:v>200.12400000000002</c:v>
                </c:pt>
                <c:pt idx="103">
                  <c:v>200.12400000000002</c:v>
                </c:pt>
                <c:pt idx="104">
                  <c:v>200.12400000000002</c:v>
                </c:pt>
                <c:pt idx="105">
                  <c:v>200.12400000000002</c:v>
                </c:pt>
                <c:pt idx="106">
                  <c:v>200.12400000000002</c:v>
                </c:pt>
                <c:pt idx="107">
                  <c:v>200.12400000000002</c:v>
                </c:pt>
                <c:pt idx="108">
                  <c:v>200.12400000000002</c:v>
                </c:pt>
                <c:pt idx="109">
                  <c:v>200.12400000000002</c:v>
                </c:pt>
                <c:pt idx="110">
                  <c:v>200.12400000000002</c:v>
                </c:pt>
                <c:pt idx="111">
                  <c:v>200.12400000000002</c:v>
                </c:pt>
                <c:pt idx="112">
                  <c:v>200.12400000000002</c:v>
                </c:pt>
                <c:pt idx="113">
                  <c:v>200.12400000000002</c:v>
                </c:pt>
                <c:pt idx="114">
                  <c:v>200.12400000000002</c:v>
                </c:pt>
                <c:pt idx="115">
                  <c:v>200.12400000000002</c:v>
                </c:pt>
                <c:pt idx="116">
                  <c:v>200.12400000000002</c:v>
                </c:pt>
                <c:pt idx="117">
                  <c:v>200.12400000000002</c:v>
                </c:pt>
                <c:pt idx="118">
                  <c:v>200.12400000000002</c:v>
                </c:pt>
                <c:pt idx="119">
                  <c:v>200.12400000000002</c:v>
                </c:pt>
                <c:pt idx="120">
                  <c:v>200.12400000000002</c:v>
                </c:pt>
                <c:pt idx="121">
                  <c:v>200.12400000000002</c:v>
                </c:pt>
                <c:pt idx="122">
                  <c:v>200.12400000000002</c:v>
                </c:pt>
                <c:pt idx="123">
                  <c:v>200.12400000000002</c:v>
                </c:pt>
                <c:pt idx="124">
                  <c:v>200.12400000000002</c:v>
                </c:pt>
                <c:pt idx="125">
                  <c:v>200.12400000000002</c:v>
                </c:pt>
                <c:pt idx="126">
                  <c:v>200.12400000000002</c:v>
                </c:pt>
                <c:pt idx="127">
                  <c:v>200.12400000000002</c:v>
                </c:pt>
                <c:pt idx="128">
                  <c:v>200.12400000000002</c:v>
                </c:pt>
                <c:pt idx="129">
                  <c:v>200.12400000000002</c:v>
                </c:pt>
                <c:pt idx="130">
                  <c:v>200.12400000000002</c:v>
                </c:pt>
                <c:pt idx="131">
                  <c:v>200.12400000000002</c:v>
                </c:pt>
                <c:pt idx="132">
                  <c:v>200.12400000000002</c:v>
                </c:pt>
                <c:pt idx="133">
                  <c:v>200.12400000000002</c:v>
                </c:pt>
                <c:pt idx="134">
                  <c:v>200.12400000000002</c:v>
                </c:pt>
                <c:pt idx="135">
                  <c:v>200.12400000000002</c:v>
                </c:pt>
                <c:pt idx="136">
                  <c:v>200.12400000000002</c:v>
                </c:pt>
                <c:pt idx="137">
                  <c:v>247.34622222222225</c:v>
                </c:pt>
                <c:pt idx="138">
                  <c:v>648.73640740740746</c:v>
                </c:pt>
                <c:pt idx="139">
                  <c:v>1593.2965462962961</c:v>
                </c:pt>
                <c:pt idx="140">
                  <c:v>2515.2187685185181</c:v>
                </c:pt>
                <c:pt idx="141">
                  <c:v>2636.5046944444443</c:v>
                </c:pt>
                <c:pt idx="142">
                  <c:v>1908.8402962962962</c:v>
                </c:pt>
                <c:pt idx="143">
                  <c:v>1038.089138888889</c:v>
                </c:pt>
                <c:pt idx="144">
                  <c:v>661.56876851851894</c:v>
                </c:pt>
                <c:pt idx="145">
                  <c:v>898.8669629629635</c:v>
                </c:pt>
                <c:pt idx="146">
                  <c:v>1303.0817777777772</c:v>
                </c:pt>
                <c:pt idx="147">
                  <c:v>1377.9764074074071</c:v>
                </c:pt>
                <c:pt idx="148">
                  <c:v>1122.2121018518521</c:v>
                </c:pt>
                <c:pt idx="149">
                  <c:v>723.58918518518556</c:v>
                </c:pt>
                <c:pt idx="150">
                  <c:v>276.12529629629614</c:v>
                </c:pt>
                <c:pt idx="151">
                  <c:v>-385.75322222222258</c:v>
                </c:pt>
                <c:pt idx="152">
                  <c:v>-1381.4552592592584</c:v>
                </c:pt>
                <c:pt idx="153">
                  <c:v>-2120.8235925925919</c:v>
                </c:pt>
                <c:pt idx="154">
                  <c:v>-1986.0101203703705</c:v>
                </c:pt>
                <c:pt idx="155">
                  <c:v>-1045.5323425925926</c:v>
                </c:pt>
                <c:pt idx="156">
                  <c:v>39.512888888888661</c:v>
                </c:pt>
                <c:pt idx="157">
                  <c:v>701.10233333333326</c:v>
                </c:pt>
                <c:pt idx="158">
                  <c:v>1292.6780277777777</c:v>
                </c:pt>
                <c:pt idx="159">
                  <c:v>1626.3780740740747</c:v>
                </c:pt>
                <c:pt idx="160">
                  <c:v>1677.1058055555554</c:v>
                </c:pt>
                <c:pt idx="161">
                  <c:v>1492.8689999999995</c:v>
                </c:pt>
                <c:pt idx="162">
                  <c:v>1212.863583333334</c:v>
                </c:pt>
                <c:pt idx="163">
                  <c:v>1169.2551111111113</c:v>
                </c:pt>
                <c:pt idx="164">
                  <c:v>1054.7154351851852</c:v>
                </c:pt>
                <c:pt idx="165">
                  <c:v>845.35765740740783</c:v>
                </c:pt>
                <c:pt idx="166">
                  <c:v>729.35025000000041</c:v>
                </c:pt>
                <c:pt idx="167">
                  <c:v>967.7891851851856</c:v>
                </c:pt>
                <c:pt idx="168">
                  <c:v>1184.7225185185187</c:v>
                </c:pt>
                <c:pt idx="169">
                  <c:v>906.08177777777723</c:v>
                </c:pt>
                <c:pt idx="170">
                  <c:v>294.14251851851753</c:v>
                </c:pt>
                <c:pt idx="171">
                  <c:v>-439.26803703703661</c:v>
                </c:pt>
                <c:pt idx="172">
                  <c:v>-1271.0608611111106</c:v>
                </c:pt>
                <c:pt idx="173">
                  <c:v>-1657.6213703703704</c:v>
                </c:pt>
                <c:pt idx="174">
                  <c:v>-1121.9090092592589</c:v>
                </c:pt>
                <c:pt idx="175">
                  <c:v>-251.35456481481481</c:v>
                </c:pt>
                <c:pt idx="176">
                  <c:v>362.20765740740694</c:v>
                </c:pt>
                <c:pt idx="177">
                  <c:v>859.36321296296273</c:v>
                </c:pt>
                <c:pt idx="178">
                  <c:v>1004.3364074074076</c:v>
                </c:pt>
                <c:pt idx="179">
                  <c:v>652.75585185185207</c:v>
                </c:pt>
                <c:pt idx="180">
                  <c:v>299.35140740740758</c:v>
                </c:pt>
                <c:pt idx="181">
                  <c:v>133.88210185185139</c:v>
                </c:pt>
                <c:pt idx="182">
                  <c:v>-55.577481481481328</c:v>
                </c:pt>
                <c:pt idx="183">
                  <c:v>-505.86567592592536</c:v>
                </c:pt>
                <c:pt idx="184">
                  <c:v>-887.52197222222196</c:v>
                </c:pt>
                <c:pt idx="185">
                  <c:v>-985.99303703703731</c:v>
                </c:pt>
                <c:pt idx="186">
                  <c:v>-895.3065555555562</c:v>
                </c:pt>
                <c:pt idx="187">
                  <c:v>-709.13308333333293</c:v>
                </c:pt>
                <c:pt idx="188">
                  <c:v>-545.95530555555524</c:v>
                </c:pt>
                <c:pt idx="189">
                  <c:v>-405.77678703703737</c:v>
                </c:pt>
                <c:pt idx="190">
                  <c:v>-265.28456481481481</c:v>
                </c:pt>
                <c:pt idx="191">
                  <c:v>-171.57123148148133</c:v>
                </c:pt>
                <c:pt idx="192">
                  <c:v>-77.816416666666512</c:v>
                </c:pt>
                <c:pt idx="193">
                  <c:v>39.909879629629401</c:v>
                </c:pt>
                <c:pt idx="194">
                  <c:v>86.891962962962978</c:v>
                </c:pt>
                <c:pt idx="195">
                  <c:v>157.56844444444462</c:v>
                </c:pt>
                <c:pt idx="196">
                  <c:v>204.79066666666668</c:v>
                </c:pt>
                <c:pt idx="197">
                  <c:v>204.79066666666668</c:v>
                </c:pt>
                <c:pt idx="198">
                  <c:v>322.84622222222225</c:v>
                </c:pt>
                <c:pt idx="199">
                  <c:v>441.2987685185185</c:v>
                </c:pt>
                <c:pt idx="200">
                  <c:v>559.7675185185185</c:v>
                </c:pt>
                <c:pt idx="201">
                  <c:v>678.69807407407404</c:v>
                </c:pt>
                <c:pt idx="202">
                  <c:v>797.69344444444437</c:v>
                </c:pt>
                <c:pt idx="203">
                  <c:v>1153.3913611111113</c:v>
                </c:pt>
                <c:pt idx="204">
                  <c:v>1321.5452962962961</c:v>
                </c:pt>
                <c:pt idx="205">
                  <c:v>1348.0225185185186</c:v>
                </c:pt>
                <c:pt idx="206">
                  <c:v>1564.3141851851849</c:v>
                </c:pt>
                <c:pt idx="207">
                  <c:v>1593.0187685185188</c:v>
                </c:pt>
                <c:pt idx="208">
                  <c:v>1432.6847407407411</c:v>
                </c:pt>
                <c:pt idx="209">
                  <c:v>1555.5314074074076</c:v>
                </c:pt>
                <c:pt idx="210">
                  <c:v>1538.8891851851852</c:v>
                </c:pt>
                <c:pt idx="211">
                  <c:v>1190.1413611111113</c:v>
                </c:pt>
                <c:pt idx="212">
                  <c:v>958.25585185185184</c:v>
                </c:pt>
                <c:pt idx="213">
                  <c:v>819.94691666666643</c:v>
                </c:pt>
                <c:pt idx="214">
                  <c:v>870.09585185185222</c:v>
                </c:pt>
                <c:pt idx="215">
                  <c:v>1063.1021018518516</c:v>
                </c:pt>
                <c:pt idx="216">
                  <c:v>1210.1934444444446</c:v>
                </c:pt>
                <c:pt idx="217">
                  <c:v>1216.4613611111113</c:v>
                </c:pt>
                <c:pt idx="218">
                  <c:v>1104.3230740740742</c:v>
                </c:pt>
                <c:pt idx="219">
                  <c:v>944.20974074074013</c:v>
                </c:pt>
                <c:pt idx="220">
                  <c:v>782.9141851851856</c:v>
                </c:pt>
                <c:pt idx="221">
                  <c:v>597.07321296296391</c:v>
                </c:pt>
                <c:pt idx="222">
                  <c:v>480.38913888888828</c:v>
                </c:pt>
                <c:pt idx="223">
                  <c:v>458.15987962962868</c:v>
                </c:pt>
                <c:pt idx="224">
                  <c:v>459.20307407407472</c:v>
                </c:pt>
                <c:pt idx="225">
                  <c:v>531.43640740740739</c:v>
                </c:pt>
                <c:pt idx="226">
                  <c:v>557.16696296296163</c:v>
                </c:pt>
                <c:pt idx="227">
                  <c:v>535.33987962962965</c:v>
                </c:pt>
                <c:pt idx="228">
                  <c:v>513.52900000000136</c:v>
                </c:pt>
                <c:pt idx="229">
                  <c:v>467.75862962963032</c:v>
                </c:pt>
                <c:pt idx="230">
                  <c:v>374.40987962962902</c:v>
                </c:pt>
                <c:pt idx="231">
                  <c:v>232.74321296296364</c:v>
                </c:pt>
                <c:pt idx="232">
                  <c:v>-75.296925925926246</c:v>
                </c:pt>
                <c:pt idx="233">
                  <c:v>-481.36641666666765</c:v>
                </c:pt>
                <c:pt idx="234">
                  <c:v>-630.02012037036991</c:v>
                </c:pt>
                <c:pt idx="235">
                  <c:v>-447.52877777777815</c:v>
                </c:pt>
                <c:pt idx="236">
                  <c:v>-144.50433333333262</c:v>
                </c:pt>
                <c:pt idx="237">
                  <c:v>-51.984888888888563</c:v>
                </c:pt>
                <c:pt idx="238">
                  <c:v>-267.01525925926029</c:v>
                </c:pt>
                <c:pt idx="239">
                  <c:v>-696.64789814814844</c:v>
                </c:pt>
                <c:pt idx="240">
                  <c:v>-1011.2767870370366</c:v>
                </c:pt>
                <c:pt idx="241">
                  <c:v>-877.39567592592539</c:v>
                </c:pt>
                <c:pt idx="242">
                  <c:v>-811.81234259259259</c:v>
                </c:pt>
                <c:pt idx="243">
                  <c:v>-912.45470370370333</c:v>
                </c:pt>
                <c:pt idx="244">
                  <c:v>-870.80137037037093</c:v>
                </c:pt>
                <c:pt idx="245">
                  <c:v>-1088.2878981481483</c:v>
                </c:pt>
                <c:pt idx="246">
                  <c:v>-1472.6213703703693</c:v>
                </c:pt>
                <c:pt idx="247">
                  <c:v>-1385.014564814815</c:v>
                </c:pt>
                <c:pt idx="248">
                  <c:v>-775.57100000000059</c:v>
                </c:pt>
                <c:pt idx="249">
                  <c:v>-210.72012037037052</c:v>
                </c:pt>
                <c:pt idx="250">
                  <c:v>-116.94488888888857</c:v>
                </c:pt>
                <c:pt idx="251">
                  <c:v>-259.77530555555552</c:v>
                </c:pt>
                <c:pt idx="252">
                  <c:v>-190.29303703703681</c:v>
                </c:pt>
                <c:pt idx="253">
                  <c:v>68.725296296296818</c:v>
                </c:pt>
                <c:pt idx="254">
                  <c:v>115.94751851851805</c:v>
                </c:pt>
                <c:pt idx="255">
                  <c:v>-285.89766666666696</c:v>
                </c:pt>
                <c:pt idx="256">
                  <c:v>-476.61012037036994</c:v>
                </c:pt>
                <c:pt idx="257">
                  <c:v>136.10432407407436</c:v>
                </c:pt>
                <c:pt idx="258">
                  <c:v>1010.5875185185181</c:v>
                </c:pt>
                <c:pt idx="259">
                  <c:v>1438.2854351851854</c:v>
                </c:pt>
                <c:pt idx="260">
                  <c:v>1465.2652962962964</c:v>
                </c:pt>
                <c:pt idx="261">
                  <c:v>1421.7336296296291</c:v>
                </c:pt>
                <c:pt idx="262">
                  <c:v>1520.1398796296296</c:v>
                </c:pt>
                <c:pt idx="263">
                  <c:v>1832.3732129629632</c:v>
                </c:pt>
                <c:pt idx="264">
                  <c:v>1981.576546296297</c:v>
                </c:pt>
                <c:pt idx="265">
                  <c:v>1777.0798796296297</c:v>
                </c:pt>
                <c:pt idx="266">
                  <c:v>1359.1378888888878</c:v>
                </c:pt>
                <c:pt idx="267">
                  <c:v>1174.9039999999995</c:v>
                </c:pt>
                <c:pt idx="268">
                  <c:v>1109.7669166666669</c:v>
                </c:pt>
                <c:pt idx="269">
                  <c:v>972.34399999999994</c:v>
                </c:pt>
                <c:pt idx="270">
                  <c:v>646.17802777777808</c:v>
                </c:pt>
                <c:pt idx="271">
                  <c:v>197.86474074074141</c:v>
                </c:pt>
                <c:pt idx="272">
                  <c:v>102.23288888888823</c:v>
                </c:pt>
                <c:pt idx="273">
                  <c:v>-181.98419444444409</c:v>
                </c:pt>
                <c:pt idx="274">
                  <c:v>-800.48789814814813</c:v>
                </c:pt>
                <c:pt idx="275">
                  <c:v>-1091.7626666666672</c:v>
                </c:pt>
                <c:pt idx="276">
                  <c:v>-1264.1908148148143</c:v>
                </c:pt>
                <c:pt idx="277">
                  <c:v>-1437.9152592592595</c:v>
                </c:pt>
                <c:pt idx="278">
                  <c:v>-1870.321972222222</c:v>
                </c:pt>
                <c:pt idx="279">
                  <c:v>-2021.8586388888889</c:v>
                </c:pt>
                <c:pt idx="280">
                  <c:v>-1036.4235925925925</c:v>
                </c:pt>
                <c:pt idx="281">
                  <c:v>567.51418518518517</c:v>
                </c:pt>
                <c:pt idx="282">
                  <c:v>1728.22987962963</c:v>
                </c:pt>
                <c:pt idx="283">
                  <c:v>1946.6652962962964</c:v>
                </c:pt>
                <c:pt idx="284">
                  <c:v>2000.5141851851854</c:v>
                </c:pt>
                <c:pt idx="285">
                  <c:v>1937.8076574074073</c:v>
                </c:pt>
                <c:pt idx="286">
                  <c:v>1803.7875185185189</c:v>
                </c:pt>
                <c:pt idx="287">
                  <c:v>1812.1398796296301</c:v>
                </c:pt>
                <c:pt idx="288">
                  <c:v>1821.1980740740726</c:v>
                </c:pt>
                <c:pt idx="289">
                  <c:v>1500.4065462962969</c:v>
                </c:pt>
                <c:pt idx="290">
                  <c:v>868.84844444444445</c:v>
                </c:pt>
                <c:pt idx="291">
                  <c:v>280.49566666666669</c:v>
                </c:pt>
                <c:pt idx="292">
                  <c:v>-122.81822222222119</c:v>
                </c:pt>
                <c:pt idx="293">
                  <c:v>-173.50900925926058</c:v>
                </c:pt>
                <c:pt idx="294">
                  <c:v>-34.315675925926897</c:v>
                </c:pt>
                <c:pt idx="295">
                  <c:v>129.43733333333466</c:v>
                </c:pt>
                <c:pt idx="296">
                  <c:v>270.80099074074076</c:v>
                </c:pt>
                <c:pt idx="297">
                  <c:v>365.5484444444441</c:v>
                </c:pt>
                <c:pt idx="298">
                  <c:v>390.07247222222225</c:v>
                </c:pt>
                <c:pt idx="299">
                  <c:v>319.85099074073975</c:v>
                </c:pt>
                <c:pt idx="300">
                  <c:v>225.40654629629734</c:v>
                </c:pt>
                <c:pt idx="301">
                  <c:v>106.73913888888991</c:v>
                </c:pt>
                <c:pt idx="302">
                  <c:v>-36.445814814815762</c:v>
                </c:pt>
                <c:pt idx="303">
                  <c:v>-156.89692592592695</c:v>
                </c:pt>
                <c:pt idx="304">
                  <c:v>-325.11081481481472</c:v>
                </c:pt>
                <c:pt idx="305">
                  <c:v>-447.44900925925919</c:v>
                </c:pt>
                <c:pt idx="306">
                  <c:v>-333.5302592592592</c:v>
                </c:pt>
                <c:pt idx="307">
                  <c:v>-100.09599999999995</c:v>
                </c:pt>
                <c:pt idx="308">
                  <c:v>87.47876851851953</c:v>
                </c:pt>
                <c:pt idx="309">
                  <c:v>110.56876851851989</c:v>
                </c:pt>
                <c:pt idx="310">
                  <c:v>38.700990740741105</c:v>
                </c:pt>
                <c:pt idx="311">
                  <c:v>-33.410814814815453</c:v>
                </c:pt>
                <c:pt idx="312">
                  <c:v>-176.84012037037138</c:v>
                </c:pt>
                <c:pt idx="313">
                  <c:v>-344.82359259259249</c:v>
                </c:pt>
                <c:pt idx="314">
                  <c:v>-466.20933333333323</c:v>
                </c:pt>
                <c:pt idx="315">
                  <c:v>-469.85970370370359</c:v>
                </c:pt>
                <c:pt idx="316">
                  <c:v>-402.08433333333306</c:v>
                </c:pt>
                <c:pt idx="317">
                  <c:v>-475.64345370370359</c:v>
                </c:pt>
                <c:pt idx="318">
                  <c:v>-644.32044444444421</c:v>
                </c:pt>
                <c:pt idx="319">
                  <c:v>-695.3019259259255</c:v>
                </c:pt>
                <c:pt idx="320">
                  <c:v>-344.46641666666636</c:v>
                </c:pt>
                <c:pt idx="321">
                  <c:v>-61.970814814815455</c:v>
                </c:pt>
                <c:pt idx="322">
                  <c:v>54.939138888888237</c:v>
                </c:pt>
                <c:pt idx="323">
                  <c:v>78.550250000000517</c:v>
                </c:pt>
                <c:pt idx="324">
                  <c:v>-16.85086111111109</c:v>
                </c:pt>
                <c:pt idx="325">
                  <c:v>124.19099074074026</c:v>
                </c:pt>
                <c:pt idx="326">
                  <c:v>147.80210185185254</c:v>
                </c:pt>
                <c:pt idx="327">
                  <c:v>76.506962962963485</c:v>
                </c:pt>
                <c:pt idx="328">
                  <c:v>-514.22678703703741</c:v>
                </c:pt>
                <c:pt idx="329">
                  <c:v>-1155.7012314814815</c:v>
                </c:pt>
                <c:pt idx="330">
                  <c:v>-639.95123148148184</c:v>
                </c:pt>
                <c:pt idx="331">
                  <c:v>20.490990740740592</c:v>
                </c:pt>
                <c:pt idx="332">
                  <c:v>-26.949009259258816</c:v>
                </c:pt>
                <c:pt idx="333">
                  <c:v>-51.405305555555479</c:v>
                </c:pt>
                <c:pt idx="334">
                  <c:v>-4.4893333333333967</c:v>
                </c:pt>
                <c:pt idx="335">
                  <c:v>-52.306555555555477</c:v>
                </c:pt>
                <c:pt idx="336">
                  <c:v>41.659879629629799</c:v>
                </c:pt>
                <c:pt idx="337">
                  <c:v>206.75099074074078</c:v>
                </c:pt>
                <c:pt idx="338">
                  <c:v>466.65987962962959</c:v>
                </c:pt>
                <c:pt idx="339">
                  <c:v>986.97640740740758</c:v>
                </c:pt>
                <c:pt idx="340">
                  <c:v>1556.2252962962964</c:v>
                </c:pt>
                <c:pt idx="341">
                  <c:v>1702.0521018518521</c:v>
                </c:pt>
                <c:pt idx="342">
                  <c:v>1139.779879629629</c:v>
                </c:pt>
                <c:pt idx="343">
                  <c:v>503.71196296296284</c:v>
                </c:pt>
                <c:pt idx="344">
                  <c:v>338.92321296296296</c:v>
                </c:pt>
                <c:pt idx="345">
                  <c:v>480.91913888888843</c:v>
                </c:pt>
                <c:pt idx="346">
                  <c:v>482.43288888888924</c:v>
                </c:pt>
                <c:pt idx="347">
                  <c:v>388.33196296296364</c:v>
                </c:pt>
                <c:pt idx="348">
                  <c:v>483.64654629629581</c:v>
                </c:pt>
                <c:pt idx="349">
                  <c:v>461.10099074074071</c:v>
                </c:pt>
                <c:pt idx="350">
                  <c:v>343.76876851851853</c:v>
                </c:pt>
                <c:pt idx="351">
                  <c:v>225.8956666666667</c:v>
                </c:pt>
                <c:pt idx="352">
                  <c:v>178.49099074074093</c:v>
                </c:pt>
                <c:pt idx="353">
                  <c:v>178.30918518518456</c:v>
                </c:pt>
                <c:pt idx="354">
                  <c:v>201.73913888888856</c:v>
                </c:pt>
                <c:pt idx="355">
                  <c:v>272.57247222222293</c:v>
                </c:pt>
                <c:pt idx="356">
                  <c:v>296.54654629629647</c:v>
                </c:pt>
                <c:pt idx="357">
                  <c:v>202.28455555555524</c:v>
                </c:pt>
                <c:pt idx="358">
                  <c:v>-81.413037037037199</c:v>
                </c:pt>
                <c:pt idx="359">
                  <c:v>-484.75900925925919</c:v>
                </c:pt>
                <c:pt idx="360">
                  <c:v>-653.23248148148116</c:v>
                </c:pt>
                <c:pt idx="361">
                  <c:v>-514.37748148148182</c:v>
                </c:pt>
                <c:pt idx="362">
                  <c:v>-280.16641666666612</c:v>
                </c:pt>
                <c:pt idx="363">
                  <c:v>-68.781231481481328</c:v>
                </c:pt>
                <c:pt idx="364">
                  <c:v>119.56580555555509</c:v>
                </c:pt>
                <c:pt idx="365">
                  <c:v>237.62136111111147</c:v>
                </c:pt>
                <c:pt idx="366">
                  <c:v>332.2002962962963</c:v>
                </c:pt>
                <c:pt idx="367">
                  <c:v>521.63362962962981</c:v>
                </c:pt>
                <c:pt idx="368">
                  <c:v>759.00765740740758</c:v>
                </c:pt>
                <c:pt idx="369">
                  <c:v>737.46543518518513</c:v>
                </c:pt>
                <c:pt idx="370">
                  <c:v>455.37136111111113</c:v>
                </c:pt>
                <c:pt idx="371">
                  <c:v>101.52099074074076</c:v>
                </c:pt>
                <c:pt idx="372">
                  <c:v>-537.07470370370345</c:v>
                </c:pt>
                <c:pt idx="373">
                  <c:v>-1225.4508611111114</c:v>
                </c:pt>
                <c:pt idx="374">
                  <c:v>-1418.88975</c:v>
                </c:pt>
                <c:pt idx="375">
                  <c:v>-1162.6004444444441</c:v>
                </c:pt>
                <c:pt idx="376">
                  <c:v>-786.95345370370399</c:v>
                </c:pt>
                <c:pt idx="377">
                  <c:v>-504.83766666666656</c:v>
                </c:pt>
                <c:pt idx="378">
                  <c:v>-316.7534537037036</c:v>
                </c:pt>
                <c:pt idx="379">
                  <c:v>-199.19081481481481</c:v>
                </c:pt>
                <c:pt idx="380">
                  <c:v>-246.80711111111117</c:v>
                </c:pt>
                <c:pt idx="381">
                  <c:v>-341.72567592592588</c:v>
                </c:pt>
                <c:pt idx="382">
                  <c:v>-365.76456481481466</c:v>
                </c:pt>
                <c:pt idx="383">
                  <c:v>-413.32123148148162</c:v>
                </c:pt>
                <c:pt idx="384">
                  <c:v>-460.81567592592586</c:v>
                </c:pt>
                <c:pt idx="385">
                  <c:v>-342.90530555555551</c:v>
                </c:pt>
                <c:pt idx="386">
                  <c:v>-12.375999999999976</c:v>
                </c:pt>
                <c:pt idx="387">
                  <c:v>200.12400000000002</c:v>
                </c:pt>
                <c:pt idx="388">
                  <c:v>200.12400000000002</c:v>
                </c:pt>
                <c:pt idx="389">
                  <c:v>200.12400000000002</c:v>
                </c:pt>
                <c:pt idx="390">
                  <c:v>200.12400000000002</c:v>
                </c:pt>
                <c:pt idx="391">
                  <c:v>318.17955555555557</c:v>
                </c:pt>
                <c:pt idx="392">
                  <c:v>695.96543518518524</c:v>
                </c:pt>
                <c:pt idx="393">
                  <c:v>1215.5446944444443</c:v>
                </c:pt>
                <c:pt idx="394">
                  <c:v>1664.7595555555558</c:v>
                </c:pt>
                <c:pt idx="395">
                  <c:v>1973.1898796296298</c:v>
                </c:pt>
                <c:pt idx="396">
                  <c:v>2164.7491388888889</c:v>
                </c:pt>
                <c:pt idx="397">
                  <c:v>2239.6097407407406</c:v>
                </c:pt>
                <c:pt idx="398">
                  <c:v>2008.7243240740734</c:v>
                </c:pt>
                <c:pt idx="399">
                  <c:v>1328.825296296297</c:v>
                </c:pt>
                <c:pt idx="400">
                  <c:v>551.91807407407464</c:v>
                </c:pt>
                <c:pt idx="401">
                  <c:v>56.084740740740088</c:v>
                </c:pt>
                <c:pt idx="402">
                  <c:v>-322.83863888888897</c:v>
                </c:pt>
                <c:pt idx="403">
                  <c:v>-561.44900925925856</c:v>
                </c:pt>
                <c:pt idx="404">
                  <c:v>-516.70044444444477</c:v>
                </c:pt>
                <c:pt idx="405">
                  <c:v>-471.3747037037042</c:v>
                </c:pt>
                <c:pt idx="406">
                  <c:v>-544.09900925925899</c:v>
                </c:pt>
                <c:pt idx="407">
                  <c:v>-593.28803703703659</c:v>
                </c:pt>
                <c:pt idx="408">
                  <c:v>-453.40086111111117</c:v>
                </c:pt>
                <c:pt idx="409">
                  <c:v>-123.89692592592594</c:v>
                </c:pt>
                <c:pt idx="410">
                  <c:v>159.16321296296314</c:v>
                </c:pt>
                <c:pt idx="411">
                  <c:v>277.30918518518496</c:v>
                </c:pt>
                <c:pt idx="412">
                  <c:v>324.71418518518522</c:v>
                </c:pt>
                <c:pt idx="413">
                  <c:v>372.21543518518547</c:v>
                </c:pt>
                <c:pt idx="414">
                  <c:v>537.87432407407425</c:v>
                </c:pt>
                <c:pt idx="415">
                  <c:v>798.59469444444403</c:v>
                </c:pt>
                <c:pt idx="416">
                  <c:v>871.04677777777749</c:v>
                </c:pt>
                <c:pt idx="417">
                  <c:v>612.84543518518592</c:v>
                </c:pt>
                <c:pt idx="418">
                  <c:v>235.55765740740779</c:v>
                </c:pt>
                <c:pt idx="419">
                  <c:v>-142.58859259259253</c:v>
                </c:pt>
                <c:pt idx="420">
                  <c:v>-309.2819259259258</c:v>
                </c:pt>
                <c:pt idx="421">
                  <c:v>-121.50137037037084</c:v>
                </c:pt>
                <c:pt idx="422">
                  <c:v>161.40677777777714</c:v>
                </c:pt>
                <c:pt idx="423">
                  <c:v>444.95140740740743</c:v>
                </c:pt>
                <c:pt idx="424">
                  <c:v>847.21140740740816</c:v>
                </c:pt>
                <c:pt idx="425">
                  <c:v>1486.9465462962967</c:v>
                </c:pt>
                <c:pt idx="426">
                  <c:v>2176.3986296296289</c:v>
                </c:pt>
                <c:pt idx="427">
                  <c:v>2349.454185185185</c:v>
                </c:pt>
                <c:pt idx="428">
                  <c:v>1649.1514074074073</c:v>
                </c:pt>
                <c:pt idx="429">
                  <c:v>684.88751851851816</c:v>
                </c:pt>
                <c:pt idx="430">
                  <c:v>94.826546296295987</c:v>
                </c:pt>
                <c:pt idx="431">
                  <c:v>-142.78859259259292</c:v>
                </c:pt>
                <c:pt idx="432">
                  <c:v>-121.06456481481396</c:v>
                </c:pt>
                <c:pt idx="433">
                  <c:v>42.984324074074756</c:v>
                </c:pt>
                <c:pt idx="434">
                  <c:v>66.190990740740915</c:v>
                </c:pt>
                <c:pt idx="435">
                  <c:v>-218.14211111111157</c:v>
                </c:pt>
                <c:pt idx="436">
                  <c:v>-693.07748148148198</c:v>
                </c:pt>
                <c:pt idx="437">
                  <c:v>-1240.6619722222219</c:v>
                </c:pt>
                <c:pt idx="438">
                  <c:v>-1789.6769259259261</c:v>
                </c:pt>
                <c:pt idx="439">
                  <c:v>-2173.8635925925923</c:v>
                </c:pt>
                <c:pt idx="440">
                  <c:v>-2273.6497499999996</c:v>
                </c:pt>
                <c:pt idx="441">
                  <c:v>-1946.5656759259261</c:v>
                </c:pt>
                <c:pt idx="442">
                  <c:v>-1310.5191481481484</c:v>
                </c:pt>
                <c:pt idx="443">
                  <c:v>-649.82123148148139</c:v>
                </c:pt>
                <c:pt idx="444">
                  <c:v>-106.81914814814813</c:v>
                </c:pt>
                <c:pt idx="445">
                  <c:v>152.9017777777778</c:v>
                </c:pt>
                <c:pt idx="446">
                  <c:v>200.12400000000002</c:v>
                </c:pt>
                <c:pt idx="447">
                  <c:v>200.12400000000002</c:v>
                </c:pt>
                <c:pt idx="448">
                  <c:v>200.12400000000002</c:v>
                </c:pt>
                <c:pt idx="449">
                  <c:v>200.12400000000002</c:v>
                </c:pt>
                <c:pt idx="450">
                  <c:v>200.12400000000002</c:v>
                </c:pt>
                <c:pt idx="451">
                  <c:v>200.12400000000002</c:v>
                </c:pt>
                <c:pt idx="452">
                  <c:v>200.12400000000002</c:v>
                </c:pt>
                <c:pt idx="453">
                  <c:v>200.12400000000002</c:v>
                </c:pt>
                <c:pt idx="454">
                  <c:v>200.12400000000002</c:v>
                </c:pt>
                <c:pt idx="455">
                  <c:v>200.12400000000002</c:v>
                </c:pt>
                <c:pt idx="456">
                  <c:v>200.12400000000002</c:v>
                </c:pt>
                <c:pt idx="457">
                  <c:v>200.12400000000002</c:v>
                </c:pt>
                <c:pt idx="458">
                  <c:v>200.12400000000002</c:v>
                </c:pt>
                <c:pt idx="459">
                  <c:v>200.12400000000002</c:v>
                </c:pt>
                <c:pt idx="460">
                  <c:v>200.12400000000002</c:v>
                </c:pt>
                <c:pt idx="461">
                  <c:v>200.12400000000002</c:v>
                </c:pt>
                <c:pt idx="462">
                  <c:v>200.12400000000002</c:v>
                </c:pt>
                <c:pt idx="463">
                  <c:v>200.12400000000002</c:v>
                </c:pt>
                <c:pt idx="464">
                  <c:v>200.12400000000002</c:v>
                </c:pt>
                <c:pt idx="465">
                  <c:v>200.12400000000002</c:v>
                </c:pt>
                <c:pt idx="466">
                  <c:v>200.12400000000002</c:v>
                </c:pt>
                <c:pt idx="467">
                  <c:v>200.12400000000002</c:v>
                </c:pt>
                <c:pt idx="468">
                  <c:v>200.12400000000002</c:v>
                </c:pt>
                <c:pt idx="469">
                  <c:v>200.12400000000002</c:v>
                </c:pt>
                <c:pt idx="470">
                  <c:v>200.12400000000002</c:v>
                </c:pt>
                <c:pt idx="471">
                  <c:v>200.12400000000002</c:v>
                </c:pt>
                <c:pt idx="472">
                  <c:v>200.12400000000002</c:v>
                </c:pt>
                <c:pt idx="473">
                  <c:v>200.12400000000002</c:v>
                </c:pt>
                <c:pt idx="474">
                  <c:v>200.12400000000002</c:v>
                </c:pt>
                <c:pt idx="475">
                  <c:v>200.12400000000002</c:v>
                </c:pt>
                <c:pt idx="476">
                  <c:v>200.12400000000002</c:v>
                </c:pt>
                <c:pt idx="477">
                  <c:v>200.12400000000002</c:v>
                </c:pt>
                <c:pt idx="478">
                  <c:v>200.12400000000002</c:v>
                </c:pt>
                <c:pt idx="479">
                  <c:v>200.12400000000002</c:v>
                </c:pt>
                <c:pt idx="480">
                  <c:v>200.12400000000002</c:v>
                </c:pt>
                <c:pt idx="481">
                  <c:v>200.12400000000002</c:v>
                </c:pt>
                <c:pt idx="482">
                  <c:v>200.12400000000002</c:v>
                </c:pt>
                <c:pt idx="483">
                  <c:v>200.12400000000002</c:v>
                </c:pt>
                <c:pt idx="484">
                  <c:v>200.12400000000002</c:v>
                </c:pt>
                <c:pt idx="485">
                  <c:v>200.12400000000002</c:v>
                </c:pt>
                <c:pt idx="486">
                  <c:v>200.12400000000002</c:v>
                </c:pt>
                <c:pt idx="487">
                  <c:v>200.12400000000002</c:v>
                </c:pt>
                <c:pt idx="488">
                  <c:v>200.12400000000002</c:v>
                </c:pt>
                <c:pt idx="489">
                  <c:v>200.12400000000002</c:v>
                </c:pt>
                <c:pt idx="490">
                  <c:v>200.12400000000002</c:v>
                </c:pt>
                <c:pt idx="491">
                  <c:v>200.12400000000002</c:v>
                </c:pt>
                <c:pt idx="492">
                  <c:v>200.12400000000002</c:v>
                </c:pt>
                <c:pt idx="493">
                  <c:v>200.12400000000002</c:v>
                </c:pt>
                <c:pt idx="494">
                  <c:v>200.12400000000002</c:v>
                </c:pt>
                <c:pt idx="495">
                  <c:v>200.12400000000002</c:v>
                </c:pt>
                <c:pt idx="496">
                  <c:v>200.12400000000002</c:v>
                </c:pt>
                <c:pt idx="497">
                  <c:v>200.12400000000002</c:v>
                </c:pt>
                <c:pt idx="498">
                  <c:v>200.12400000000002</c:v>
                </c:pt>
                <c:pt idx="499">
                  <c:v>200.12400000000002</c:v>
                </c:pt>
                <c:pt idx="500">
                  <c:v>200.12400000000002</c:v>
                </c:pt>
                <c:pt idx="501">
                  <c:v>200.12400000000002</c:v>
                </c:pt>
                <c:pt idx="502">
                  <c:v>200.12400000000002</c:v>
                </c:pt>
                <c:pt idx="503">
                  <c:v>200.12400000000002</c:v>
                </c:pt>
                <c:pt idx="504">
                  <c:v>200.12400000000002</c:v>
                </c:pt>
                <c:pt idx="505">
                  <c:v>200.12400000000002</c:v>
                </c:pt>
                <c:pt idx="506">
                  <c:v>200.12400000000002</c:v>
                </c:pt>
                <c:pt idx="507">
                  <c:v>200.12400000000002</c:v>
                </c:pt>
                <c:pt idx="508">
                  <c:v>200.12400000000002</c:v>
                </c:pt>
                <c:pt idx="509">
                  <c:v>200.12400000000002</c:v>
                </c:pt>
                <c:pt idx="510">
                  <c:v>200.12400000000002</c:v>
                </c:pt>
                <c:pt idx="511">
                  <c:v>318.17955555555557</c:v>
                </c:pt>
                <c:pt idx="512">
                  <c:v>790.40987962962959</c:v>
                </c:pt>
                <c:pt idx="513">
                  <c:v>1640.6043240740739</c:v>
                </c:pt>
                <c:pt idx="514">
                  <c:v>2397.3690000000006</c:v>
                </c:pt>
                <c:pt idx="515">
                  <c:v>2612.9697407407411</c:v>
                </c:pt>
                <c:pt idx="516">
                  <c:v>2263.4373333333333</c:v>
                </c:pt>
                <c:pt idx="517">
                  <c:v>1417.9098796296291</c:v>
                </c:pt>
                <c:pt idx="518">
                  <c:v>546.22247222222188</c:v>
                </c:pt>
                <c:pt idx="519">
                  <c:v>74.00025000000052</c:v>
                </c:pt>
                <c:pt idx="520">
                  <c:v>-162.95086111111056</c:v>
                </c:pt>
                <c:pt idx="521">
                  <c:v>-282.35456481481509</c:v>
                </c:pt>
                <c:pt idx="522">
                  <c:v>-378.20711111111103</c:v>
                </c:pt>
                <c:pt idx="523">
                  <c:v>-663.21914814814784</c:v>
                </c:pt>
                <c:pt idx="524">
                  <c:v>-1185.1456759259258</c:v>
                </c:pt>
                <c:pt idx="525">
                  <c:v>-1660.564564814815</c:v>
                </c:pt>
                <c:pt idx="526">
                  <c:v>-1663.2819259259261</c:v>
                </c:pt>
                <c:pt idx="527">
                  <c:v>-1121.5797037037034</c:v>
                </c:pt>
                <c:pt idx="528">
                  <c:v>-508.07970370370361</c:v>
                </c:pt>
                <c:pt idx="529">
                  <c:v>-272.06581481481481</c:v>
                </c:pt>
                <c:pt idx="530">
                  <c:v>-35.987111111111091</c:v>
                </c:pt>
                <c:pt idx="531">
                  <c:v>200.12400000000002</c:v>
                </c:pt>
                <c:pt idx="532">
                  <c:v>247.34622222222225</c:v>
                </c:pt>
                <c:pt idx="533">
                  <c:v>483.45862962962963</c:v>
                </c:pt>
                <c:pt idx="534">
                  <c:v>908.50399999999991</c:v>
                </c:pt>
                <c:pt idx="535">
                  <c:v>1144.9002962962963</c:v>
                </c:pt>
                <c:pt idx="536">
                  <c:v>1381.5558518518517</c:v>
                </c:pt>
                <c:pt idx="537">
                  <c:v>2043.9697407407407</c:v>
                </c:pt>
                <c:pt idx="538">
                  <c:v>2708.3786296296298</c:v>
                </c:pt>
                <c:pt idx="539">
                  <c:v>2596.3002962962964</c:v>
                </c:pt>
                <c:pt idx="540">
                  <c:v>1563.2502499999998</c:v>
                </c:pt>
                <c:pt idx="541">
                  <c:v>550.13210185185153</c:v>
                </c:pt>
                <c:pt idx="542">
                  <c:v>172.35432407407427</c:v>
                </c:pt>
                <c:pt idx="543">
                  <c:v>6.7602500000003651</c:v>
                </c:pt>
                <c:pt idx="544">
                  <c:v>-254.04859259259257</c:v>
                </c:pt>
                <c:pt idx="545">
                  <c:v>-610.14900925925929</c:v>
                </c:pt>
                <c:pt idx="546">
                  <c:v>-684.00530555555565</c:v>
                </c:pt>
                <c:pt idx="547">
                  <c:v>-473.50678703703755</c:v>
                </c:pt>
                <c:pt idx="548">
                  <c:v>-309.73303703703692</c:v>
                </c:pt>
                <c:pt idx="549">
                  <c:v>-216.26567592592562</c:v>
                </c:pt>
                <c:pt idx="550">
                  <c:v>-169.96803703703733</c:v>
                </c:pt>
                <c:pt idx="551">
                  <c:v>-52.595305555555484</c:v>
                </c:pt>
                <c:pt idx="552">
                  <c:v>-29.36012037037035</c:v>
                </c:pt>
                <c:pt idx="553">
                  <c:v>-29.904564814814794</c:v>
                </c:pt>
                <c:pt idx="554">
                  <c:v>64.189879629629715</c:v>
                </c:pt>
                <c:pt idx="555">
                  <c:v>158.46321296296276</c:v>
                </c:pt>
                <c:pt idx="556">
                  <c:v>252.90765740740767</c:v>
                </c:pt>
                <c:pt idx="557">
                  <c:v>371.13432407407436</c:v>
                </c:pt>
                <c:pt idx="558">
                  <c:v>489.62899999999991</c:v>
                </c:pt>
                <c:pt idx="559">
                  <c:v>844.43765740740719</c:v>
                </c:pt>
                <c:pt idx="560">
                  <c:v>799.22469444444437</c:v>
                </c:pt>
                <c:pt idx="561">
                  <c:v>327.54529629629633</c:v>
                </c:pt>
                <c:pt idx="562">
                  <c:v>209.48974074074076</c:v>
                </c:pt>
                <c:pt idx="563">
                  <c:v>-168.2880370370369</c:v>
                </c:pt>
                <c:pt idx="564">
                  <c:v>-1421.3569259259259</c:v>
                </c:pt>
                <c:pt idx="565">
                  <c:v>-2299.347898148148</c:v>
                </c:pt>
                <c:pt idx="566">
                  <c:v>-2183.8515555555555</c:v>
                </c:pt>
                <c:pt idx="567">
                  <c:v>-933.20933333333323</c:v>
                </c:pt>
                <c:pt idx="568">
                  <c:v>200.12400000000002</c:v>
                </c:pt>
                <c:pt idx="569">
                  <c:v>200.12400000000002</c:v>
                </c:pt>
                <c:pt idx="570">
                  <c:v>200.12400000000002</c:v>
                </c:pt>
                <c:pt idx="571">
                  <c:v>200.12400000000002</c:v>
                </c:pt>
                <c:pt idx="572">
                  <c:v>200.12400000000002</c:v>
                </c:pt>
                <c:pt idx="573">
                  <c:v>200.12400000000002</c:v>
                </c:pt>
                <c:pt idx="574">
                  <c:v>200.12400000000002</c:v>
                </c:pt>
                <c:pt idx="575">
                  <c:v>200.12400000000002</c:v>
                </c:pt>
                <c:pt idx="576">
                  <c:v>200.12400000000002</c:v>
                </c:pt>
                <c:pt idx="577">
                  <c:v>200.12400000000002</c:v>
                </c:pt>
                <c:pt idx="578">
                  <c:v>200.12400000000002</c:v>
                </c:pt>
                <c:pt idx="579">
                  <c:v>200.12400000000002</c:v>
                </c:pt>
                <c:pt idx="580">
                  <c:v>200.12400000000002</c:v>
                </c:pt>
                <c:pt idx="581">
                  <c:v>200.12400000000002</c:v>
                </c:pt>
                <c:pt idx="582">
                  <c:v>200.12400000000002</c:v>
                </c:pt>
                <c:pt idx="583">
                  <c:v>200.12400000000002</c:v>
                </c:pt>
                <c:pt idx="584">
                  <c:v>200.12400000000002</c:v>
                </c:pt>
                <c:pt idx="585">
                  <c:v>200.12400000000002</c:v>
                </c:pt>
                <c:pt idx="586">
                  <c:v>200.12400000000002</c:v>
                </c:pt>
                <c:pt idx="587">
                  <c:v>200.12400000000002</c:v>
                </c:pt>
                <c:pt idx="588">
                  <c:v>200.12400000000002</c:v>
                </c:pt>
                <c:pt idx="589">
                  <c:v>200.12400000000002</c:v>
                </c:pt>
                <c:pt idx="590">
                  <c:v>200.12400000000002</c:v>
                </c:pt>
                <c:pt idx="591">
                  <c:v>200.12400000000002</c:v>
                </c:pt>
                <c:pt idx="592">
                  <c:v>200.12400000000002</c:v>
                </c:pt>
                <c:pt idx="593">
                  <c:v>200.12400000000002</c:v>
                </c:pt>
                <c:pt idx="594">
                  <c:v>200.12400000000002</c:v>
                </c:pt>
                <c:pt idx="595">
                  <c:v>200.12400000000002</c:v>
                </c:pt>
                <c:pt idx="596">
                  <c:v>200.12400000000002</c:v>
                </c:pt>
                <c:pt idx="597">
                  <c:v>200.12400000000002</c:v>
                </c:pt>
                <c:pt idx="598">
                  <c:v>200.12400000000002</c:v>
                </c:pt>
                <c:pt idx="599">
                  <c:v>200.12400000000002</c:v>
                </c:pt>
                <c:pt idx="600">
                  <c:v>436.23511111111111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751-48E1-B747-7075A275CF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37911055"/>
        <c:axId val="837909135"/>
      </c:lineChart>
      <c:catAx>
        <c:axId val="8379110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909135"/>
        <c:crosses val="autoZero"/>
        <c:auto val="1"/>
        <c:lblAlgn val="ctr"/>
        <c:lblOffset val="100"/>
        <c:noMultiLvlLbl val="0"/>
      </c:catAx>
      <c:valAx>
        <c:axId val="837909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911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601-1200</a:t>
            </a:r>
            <a:r>
              <a:rPr lang="en-GB" baseline="0"/>
              <a:t> seconds tractive forces and total tractive force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WLTC_class_3!$C$6:$C$7</c:f>
              <c:strCache>
                <c:ptCount val="2"/>
                <c:pt idx="0">
                  <c:v>Total elapsed time</c:v>
                </c:pt>
                <c:pt idx="1">
                  <c:v>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WLTC_class_3!$C$609:$C$1208</c:f>
              <c:numCache>
                <c:formatCode>General</c:formatCode>
                <c:ptCount val="600"/>
                <c:pt idx="0">
                  <c:v>601</c:v>
                </c:pt>
                <c:pt idx="1">
                  <c:v>602</c:v>
                </c:pt>
                <c:pt idx="2">
                  <c:v>603</c:v>
                </c:pt>
                <c:pt idx="3">
                  <c:v>604</c:v>
                </c:pt>
                <c:pt idx="4">
                  <c:v>605</c:v>
                </c:pt>
                <c:pt idx="5">
                  <c:v>606</c:v>
                </c:pt>
                <c:pt idx="6">
                  <c:v>607</c:v>
                </c:pt>
                <c:pt idx="7">
                  <c:v>608</c:v>
                </c:pt>
                <c:pt idx="8">
                  <c:v>609</c:v>
                </c:pt>
                <c:pt idx="9">
                  <c:v>610</c:v>
                </c:pt>
                <c:pt idx="10">
                  <c:v>611</c:v>
                </c:pt>
                <c:pt idx="11">
                  <c:v>612</c:v>
                </c:pt>
                <c:pt idx="12">
                  <c:v>613</c:v>
                </c:pt>
                <c:pt idx="13">
                  <c:v>614</c:v>
                </c:pt>
                <c:pt idx="14">
                  <c:v>615</c:v>
                </c:pt>
                <c:pt idx="15">
                  <c:v>616</c:v>
                </c:pt>
                <c:pt idx="16">
                  <c:v>617</c:v>
                </c:pt>
                <c:pt idx="17">
                  <c:v>618</c:v>
                </c:pt>
                <c:pt idx="18">
                  <c:v>619</c:v>
                </c:pt>
                <c:pt idx="19">
                  <c:v>620</c:v>
                </c:pt>
                <c:pt idx="20">
                  <c:v>621</c:v>
                </c:pt>
                <c:pt idx="21">
                  <c:v>622</c:v>
                </c:pt>
                <c:pt idx="22">
                  <c:v>623</c:v>
                </c:pt>
                <c:pt idx="23">
                  <c:v>624</c:v>
                </c:pt>
                <c:pt idx="24">
                  <c:v>625</c:v>
                </c:pt>
                <c:pt idx="25">
                  <c:v>626</c:v>
                </c:pt>
                <c:pt idx="26">
                  <c:v>627</c:v>
                </c:pt>
                <c:pt idx="27">
                  <c:v>628</c:v>
                </c:pt>
                <c:pt idx="28">
                  <c:v>629</c:v>
                </c:pt>
                <c:pt idx="29">
                  <c:v>630</c:v>
                </c:pt>
                <c:pt idx="30">
                  <c:v>631</c:v>
                </c:pt>
                <c:pt idx="31">
                  <c:v>632</c:v>
                </c:pt>
                <c:pt idx="32">
                  <c:v>633</c:v>
                </c:pt>
                <c:pt idx="33">
                  <c:v>634</c:v>
                </c:pt>
                <c:pt idx="34">
                  <c:v>635</c:v>
                </c:pt>
                <c:pt idx="35">
                  <c:v>636</c:v>
                </c:pt>
                <c:pt idx="36">
                  <c:v>637</c:v>
                </c:pt>
                <c:pt idx="37">
                  <c:v>638</c:v>
                </c:pt>
                <c:pt idx="38">
                  <c:v>639</c:v>
                </c:pt>
                <c:pt idx="39">
                  <c:v>640</c:v>
                </c:pt>
                <c:pt idx="40">
                  <c:v>641</c:v>
                </c:pt>
                <c:pt idx="41">
                  <c:v>642</c:v>
                </c:pt>
                <c:pt idx="42">
                  <c:v>643</c:v>
                </c:pt>
                <c:pt idx="43">
                  <c:v>644</c:v>
                </c:pt>
                <c:pt idx="44">
                  <c:v>645</c:v>
                </c:pt>
                <c:pt idx="45">
                  <c:v>646</c:v>
                </c:pt>
                <c:pt idx="46">
                  <c:v>647</c:v>
                </c:pt>
                <c:pt idx="47">
                  <c:v>648</c:v>
                </c:pt>
                <c:pt idx="48">
                  <c:v>649</c:v>
                </c:pt>
                <c:pt idx="49">
                  <c:v>650</c:v>
                </c:pt>
                <c:pt idx="50">
                  <c:v>651</c:v>
                </c:pt>
                <c:pt idx="51">
                  <c:v>652</c:v>
                </c:pt>
                <c:pt idx="52">
                  <c:v>653</c:v>
                </c:pt>
                <c:pt idx="53">
                  <c:v>654</c:v>
                </c:pt>
                <c:pt idx="54">
                  <c:v>655</c:v>
                </c:pt>
                <c:pt idx="55">
                  <c:v>656</c:v>
                </c:pt>
                <c:pt idx="56">
                  <c:v>657</c:v>
                </c:pt>
                <c:pt idx="57">
                  <c:v>658</c:v>
                </c:pt>
                <c:pt idx="58">
                  <c:v>659</c:v>
                </c:pt>
                <c:pt idx="59">
                  <c:v>660</c:v>
                </c:pt>
                <c:pt idx="60">
                  <c:v>661</c:v>
                </c:pt>
                <c:pt idx="61">
                  <c:v>662</c:v>
                </c:pt>
                <c:pt idx="62">
                  <c:v>663</c:v>
                </c:pt>
                <c:pt idx="63">
                  <c:v>664</c:v>
                </c:pt>
                <c:pt idx="64">
                  <c:v>665</c:v>
                </c:pt>
                <c:pt idx="65">
                  <c:v>666</c:v>
                </c:pt>
                <c:pt idx="66">
                  <c:v>667</c:v>
                </c:pt>
                <c:pt idx="67">
                  <c:v>668</c:v>
                </c:pt>
                <c:pt idx="68">
                  <c:v>669</c:v>
                </c:pt>
                <c:pt idx="69">
                  <c:v>670</c:v>
                </c:pt>
                <c:pt idx="70">
                  <c:v>671</c:v>
                </c:pt>
                <c:pt idx="71">
                  <c:v>672</c:v>
                </c:pt>
                <c:pt idx="72">
                  <c:v>673</c:v>
                </c:pt>
                <c:pt idx="73">
                  <c:v>674</c:v>
                </c:pt>
                <c:pt idx="74">
                  <c:v>675</c:v>
                </c:pt>
                <c:pt idx="75">
                  <c:v>676</c:v>
                </c:pt>
                <c:pt idx="76">
                  <c:v>677</c:v>
                </c:pt>
                <c:pt idx="77">
                  <c:v>678</c:v>
                </c:pt>
                <c:pt idx="78">
                  <c:v>679</c:v>
                </c:pt>
                <c:pt idx="79">
                  <c:v>680</c:v>
                </c:pt>
                <c:pt idx="80">
                  <c:v>681</c:v>
                </c:pt>
                <c:pt idx="81">
                  <c:v>682</c:v>
                </c:pt>
                <c:pt idx="82">
                  <c:v>683</c:v>
                </c:pt>
                <c:pt idx="83">
                  <c:v>684</c:v>
                </c:pt>
                <c:pt idx="84">
                  <c:v>685</c:v>
                </c:pt>
                <c:pt idx="85">
                  <c:v>686</c:v>
                </c:pt>
                <c:pt idx="86">
                  <c:v>687</c:v>
                </c:pt>
                <c:pt idx="87">
                  <c:v>688</c:v>
                </c:pt>
                <c:pt idx="88">
                  <c:v>689</c:v>
                </c:pt>
                <c:pt idx="89">
                  <c:v>690</c:v>
                </c:pt>
                <c:pt idx="90">
                  <c:v>691</c:v>
                </c:pt>
                <c:pt idx="91">
                  <c:v>692</c:v>
                </c:pt>
                <c:pt idx="92">
                  <c:v>693</c:v>
                </c:pt>
                <c:pt idx="93">
                  <c:v>694</c:v>
                </c:pt>
                <c:pt idx="94">
                  <c:v>695</c:v>
                </c:pt>
                <c:pt idx="95">
                  <c:v>696</c:v>
                </c:pt>
                <c:pt idx="96">
                  <c:v>697</c:v>
                </c:pt>
                <c:pt idx="97">
                  <c:v>698</c:v>
                </c:pt>
                <c:pt idx="98">
                  <c:v>699</c:v>
                </c:pt>
                <c:pt idx="99">
                  <c:v>700</c:v>
                </c:pt>
                <c:pt idx="100">
                  <c:v>701</c:v>
                </c:pt>
                <c:pt idx="101">
                  <c:v>702</c:v>
                </c:pt>
                <c:pt idx="102">
                  <c:v>703</c:v>
                </c:pt>
                <c:pt idx="103">
                  <c:v>704</c:v>
                </c:pt>
                <c:pt idx="104">
                  <c:v>705</c:v>
                </c:pt>
                <c:pt idx="105">
                  <c:v>706</c:v>
                </c:pt>
                <c:pt idx="106">
                  <c:v>707</c:v>
                </c:pt>
                <c:pt idx="107">
                  <c:v>708</c:v>
                </c:pt>
                <c:pt idx="108">
                  <c:v>709</c:v>
                </c:pt>
                <c:pt idx="109">
                  <c:v>710</c:v>
                </c:pt>
                <c:pt idx="110">
                  <c:v>711</c:v>
                </c:pt>
                <c:pt idx="111">
                  <c:v>712</c:v>
                </c:pt>
                <c:pt idx="112">
                  <c:v>713</c:v>
                </c:pt>
                <c:pt idx="113">
                  <c:v>714</c:v>
                </c:pt>
                <c:pt idx="114">
                  <c:v>715</c:v>
                </c:pt>
                <c:pt idx="115">
                  <c:v>716</c:v>
                </c:pt>
                <c:pt idx="116">
                  <c:v>717</c:v>
                </c:pt>
                <c:pt idx="117">
                  <c:v>718</c:v>
                </c:pt>
                <c:pt idx="118">
                  <c:v>719</c:v>
                </c:pt>
                <c:pt idx="119">
                  <c:v>720</c:v>
                </c:pt>
                <c:pt idx="120">
                  <c:v>721</c:v>
                </c:pt>
                <c:pt idx="121">
                  <c:v>722</c:v>
                </c:pt>
                <c:pt idx="122">
                  <c:v>723</c:v>
                </c:pt>
                <c:pt idx="123">
                  <c:v>724</c:v>
                </c:pt>
                <c:pt idx="124">
                  <c:v>725</c:v>
                </c:pt>
                <c:pt idx="125">
                  <c:v>726</c:v>
                </c:pt>
                <c:pt idx="126">
                  <c:v>727</c:v>
                </c:pt>
                <c:pt idx="127">
                  <c:v>728</c:v>
                </c:pt>
                <c:pt idx="128">
                  <c:v>729</c:v>
                </c:pt>
                <c:pt idx="129">
                  <c:v>730</c:v>
                </c:pt>
                <c:pt idx="130">
                  <c:v>731</c:v>
                </c:pt>
                <c:pt idx="131">
                  <c:v>732</c:v>
                </c:pt>
                <c:pt idx="132">
                  <c:v>733</c:v>
                </c:pt>
                <c:pt idx="133">
                  <c:v>734</c:v>
                </c:pt>
                <c:pt idx="134">
                  <c:v>735</c:v>
                </c:pt>
                <c:pt idx="135">
                  <c:v>736</c:v>
                </c:pt>
                <c:pt idx="136">
                  <c:v>737</c:v>
                </c:pt>
                <c:pt idx="137">
                  <c:v>738</c:v>
                </c:pt>
                <c:pt idx="138">
                  <c:v>739</c:v>
                </c:pt>
                <c:pt idx="139">
                  <c:v>740</c:v>
                </c:pt>
                <c:pt idx="140">
                  <c:v>741</c:v>
                </c:pt>
                <c:pt idx="141">
                  <c:v>742</c:v>
                </c:pt>
                <c:pt idx="142">
                  <c:v>743</c:v>
                </c:pt>
                <c:pt idx="143">
                  <c:v>744</c:v>
                </c:pt>
                <c:pt idx="144">
                  <c:v>745</c:v>
                </c:pt>
                <c:pt idx="145">
                  <c:v>746</c:v>
                </c:pt>
                <c:pt idx="146">
                  <c:v>747</c:v>
                </c:pt>
                <c:pt idx="147">
                  <c:v>748</c:v>
                </c:pt>
                <c:pt idx="148">
                  <c:v>749</c:v>
                </c:pt>
                <c:pt idx="149">
                  <c:v>750</c:v>
                </c:pt>
                <c:pt idx="150">
                  <c:v>751</c:v>
                </c:pt>
                <c:pt idx="151">
                  <c:v>752</c:v>
                </c:pt>
                <c:pt idx="152">
                  <c:v>753</c:v>
                </c:pt>
                <c:pt idx="153">
                  <c:v>754</c:v>
                </c:pt>
                <c:pt idx="154">
                  <c:v>755</c:v>
                </c:pt>
                <c:pt idx="155">
                  <c:v>756</c:v>
                </c:pt>
                <c:pt idx="156">
                  <c:v>757</c:v>
                </c:pt>
                <c:pt idx="157">
                  <c:v>758</c:v>
                </c:pt>
                <c:pt idx="158">
                  <c:v>759</c:v>
                </c:pt>
                <c:pt idx="159">
                  <c:v>760</c:v>
                </c:pt>
                <c:pt idx="160">
                  <c:v>761</c:v>
                </c:pt>
                <c:pt idx="161">
                  <c:v>762</c:v>
                </c:pt>
                <c:pt idx="162">
                  <c:v>763</c:v>
                </c:pt>
                <c:pt idx="163">
                  <c:v>764</c:v>
                </c:pt>
                <c:pt idx="164">
                  <c:v>765</c:v>
                </c:pt>
                <c:pt idx="165">
                  <c:v>766</c:v>
                </c:pt>
                <c:pt idx="166">
                  <c:v>767</c:v>
                </c:pt>
                <c:pt idx="167">
                  <c:v>768</c:v>
                </c:pt>
                <c:pt idx="168">
                  <c:v>769</c:v>
                </c:pt>
                <c:pt idx="169">
                  <c:v>770</c:v>
                </c:pt>
                <c:pt idx="170">
                  <c:v>771</c:v>
                </c:pt>
                <c:pt idx="171">
                  <c:v>772</c:v>
                </c:pt>
                <c:pt idx="172">
                  <c:v>773</c:v>
                </c:pt>
                <c:pt idx="173">
                  <c:v>774</c:v>
                </c:pt>
                <c:pt idx="174">
                  <c:v>775</c:v>
                </c:pt>
                <c:pt idx="175">
                  <c:v>776</c:v>
                </c:pt>
                <c:pt idx="176">
                  <c:v>777</c:v>
                </c:pt>
                <c:pt idx="177">
                  <c:v>778</c:v>
                </c:pt>
                <c:pt idx="178">
                  <c:v>779</c:v>
                </c:pt>
                <c:pt idx="179">
                  <c:v>780</c:v>
                </c:pt>
                <c:pt idx="180">
                  <c:v>781</c:v>
                </c:pt>
                <c:pt idx="181">
                  <c:v>782</c:v>
                </c:pt>
                <c:pt idx="182">
                  <c:v>783</c:v>
                </c:pt>
                <c:pt idx="183">
                  <c:v>784</c:v>
                </c:pt>
                <c:pt idx="184">
                  <c:v>785</c:v>
                </c:pt>
                <c:pt idx="185">
                  <c:v>786</c:v>
                </c:pt>
                <c:pt idx="186">
                  <c:v>787</c:v>
                </c:pt>
                <c:pt idx="187">
                  <c:v>788</c:v>
                </c:pt>
                <c:pt idx="188">
                  <c:v>789</c:v>
                </c:pt>
                <c:pt idx="189">
                  <c:v>790</c:v>
                </c:pt>
                <c:pt idx="190">
                  <c:v>791</c:v>
                </c:pt>
                <c:pt idx="191">
                  <c:v>792</c:v>
                </c:pt>
                <c:pt idx="192">
                  <c:v>793</c:v>
                </c:pt>
                <c:pt idx="193">
                  <c:v>794</c:v>
                </c:pt>
                <c:pt idx="194">
                  <c:v>795</c:v>
                </c:pt>
                <c:pt idx="195">
                  <c:v>796</c:v>
                </c:pt>
                <c:pt idx="196">
                  <c:v>797</c:v>
                </c:pt>
                <c:pt idx="197">
                  <c:v>798</c:v>
                </c:pt>
                <c:pt idx="198">
                  <c:v>799</c:v>
                </c:pt>
                <c:pt idx="199">
                  <c:v>800</c:v>
                </c:pt>
                <c:pt idx="200">
                  <c:v>801</c:v>
                </c:pt>
                <c:pt idx="201">
                  <c:v>802</c:v>
                </c:pt>
                <c:pt idx="202">
                  <c:v>803</c:v>
                </c:pt>
                <c:pt idx="203">
                  <c:v>804</c:v>
                </c:pt>
                <c:pt idx="204">
                  <c:v>805</c:v>
                </c:pt>
                <c:pt idx="205">
                  <c:v>806</c:v>
                </c:pt>
                <c:pt idx="206">
                  <c:v>807</c:v>
                </c:pt>
                <c:pt idx="207">
                  <c:v>808</c:v>
                </c:pt>
                <c:pt idx="208">
                  <c:v>809</c:v>
                </c:pt>
                <c:pt idx="209">
                  <c:v>810</c:v>
                </c:pt>
                <c:pt idx="210">
                  <c:v>811</c:v>
                </c:pt>
                <c:pt idx="211">
                  <c:v>812</c:v>
                </c:pt>
                <c:pt idx="212">
                  <c:v>813</c:v>
                </c:pt>
                <c:pt idx="213">
                  <c:v>814</c:v>
                </c:pt>
                <c:pt idx="214">
                  <c:v>815</c:v>
                </c:pt>
                <c:pt idx="215">
                  <c:v>816</c:v>
                </c:pt>
                <c:pt idx="216">
                  <c:v>817</c:v>
                </c:pt>
                <c:pt idx="217">
                  <c:v>818</c:v>
                </c:pt>
                <c:pt idx="218">
                  <c:v>819</c:v>
                </c:pt>
                <c:pt idx="219">
                  <c:v>820</c:v>
                </c:pt>
                <c:pt idx="220">
                  <c:v>821</c:v>
                </c:pt>
                <c:pt idx="221">
                  <c:v>822</c:v>
                </c:pt>
                <c:pt idx="222">
                  <c:v>823</c:v>
                </c:pt>
                <c:pt idx="223">
                  <c:v>824</c:v>
                </c:pt>
                <c:pt idx="224">
                  <c:v>825</c:v>
                </c:pt>
                <c:pt idx="225">
                  <c:v>826</c:v>
                </c:pt>
                <c:pt idx="226">
                  <c:v>827</c:v>
                </c:pt>
                <c:pt idx="227">
                  <c:v>828</c:v>
                </c:pt>
                <c:pt idx="228">
                  <c:v>829</c:v>
                </c:pt>
                <c:pt idx="229">
                  <c:v>830</c:v>
                </c:pt>
                <c:pt idx="230">
                  <c:v>831</c:v>
                </c:pt>
                <c:pt idx="231">
                  <c:v>832</c:v>
                </c:pt>
                <c:pt idx="232">
                  <c:v>833</c:v>
                </c:pt>
                <c:pt idx="233">
                  <c:v>834</c:v>
                </c:pt>
                <c:pt idx="234">
                  <c:v>835</c:v>
                </c:pt>
                <c:pt idx="235">
                  <c:v>836</c:v>
                </c:pt>
                <c:pt idx="236">
                  <c:v>837</c:v>
                </c:pt>
                <c:pt idx="237">
                  <c:v>838</c:v>
                </c:pt>
                <c:pt idx="238">
                  <c:v>839</c:v>
                </c:pt>
                <c:pt idx="239">
                  <c:v>840</c:v>
                </c:pt>
                <c:pt idx="240">
                  <c:v>841</c:v>
                </c:pt>
                <c:pt idx="241">
                  <c:v>842</c:v>
                </c:pt>
                <c:pt idx="242">
                  <c:v>843</c:v>
                </c:pt>
                <c:pt idx="243">
                  <c:v>844</c:v>
                </c:pt>
                <c:pt idx="244">
                  <c:v>845</c:v>
                </c:pt>
                <c:pt idx="245">
                  <c:v>846</c:v>
                </c:pt>
                <c:pt idx="246">
                  <c:v>847</c:v>
                </c:pt>
                <c:pt idx="247">
                  <c:v>848</c:v>
                </c:pt>
                <c:pt idx="248">
                  <c:v>849</c:v>
                </c:pt>
                <c:pt idx="249">
                  <c:v>850</c:v>
                </c:pt>
                <c:pt idx="250">
                  <c:v>851</c:v>
                </c:pt>
                <c:pt idx="251">
                  <c:v>852</c:v>
                </c:pt>
                <c:pt idx="252">
                  <c:v>853</c:v>
                </c:pt>
                <c:pt idx="253">
                  <c:v>854</c:v>
                </c:pt>
                <c:pt idx="254">
                  <c:v>855</c:v>
                </c:pt>
                <c:pt idx="255">
                  <c:v>856</c:v>
                </c:pt>
                <c:pt idx="256">
                  <c:v>857</c:v>
                </c:pt>
                <c:pt idx="257">
                  <c:v>858</c:v>
                </c:pt>
                <c:pt idx="258">
                  <c:v>859</c:v>
                </c:pt>
                <c:pt idx="259">
                  <c:v>860</c:v>
                </c:pt>
                <c:pt idx="260">
                  <c:v>861</c:v>
                </c:pt>
                <c:pt idx="261">
                  <c:v>862</c:v>
                </c:pt>
                <c:pt idx="262">
                  <c:v>863</c:v>
                </c:pt>
                <c:pt idx="263">
                  <c:v>864</c:v>
                </c:pt>
                <c:pt idx="264">
                  <c:v>865</c:v>
                </c:pt>
                <c:pt idx="265">
                  <c:v>866</c:v>
                </c:pt>
                <c:pt idx="266">
                  <c:v>867</c:v>
                </c:pt>
                <c:pt idx="267">
                  <c:v>868</c:v>
                </c:pt>
                <c:pt idx="268">
                  <c:v>869</c:v>
                </c:pt>
                <c:pt idx="269">
                  <c:v>870</c:v>
                </c:pt>
                <c:pt idx="270">
                  <c:v>871</c:v>
                </c:pt>
                <c:pt idx="271">
                  <c:v>872</c:v>
                </c:pt>
                <c:pt idx="272">
                  <c:v>873</c:v>
                </c:pt>
                <c:pt idx="273">
                  <c:v>874</c:v>
                </c:pt>
                <c:pt idx="274">
                  <c:v>875</c:v>
                </c:pt>
                <c:pt idx="275">
                  <c:v>876</c:v>
                </c:pt>
                <c:pt idx="276">
                  <c:v>877</c:v>
                </c:pt>
                <c:pt idx="277">
                  <c:v>878</c:v>
                </c:pt>
                <c:pt idx="278">
                  <c:v>879</c:v>
                </c:pt>
                <c:pt idx="279">
                  <c:v>880</c:v>
                </c:pt>
                <c:pt idx="280">
                  <c:v>881</c:v>
                </c:pt>
                <c:pt idx="281">
                  <c:v>882</c:v>
                </c:pt>
                <c:pt idx="282">
                  <c:v>883</c:v>
                </c:pt>
                <c:pt idx="283">
                  <c:v>884</c:v>
                </c:pt>
                <c:pt idx="284">
                  <c:v>885</c:v>
                </c:pt>
                <c:pt idx="285">
                  <c:v>886</c:v>
                </c:pt>
                <c:pt idx="286">
                  <c:v>887</c:v>
                </c:pt>
                <c:pt idx="287">
                  <c:v>888</c:v>
                </c:pt>
                <c:pt idx="288">
                  <c:v>889</c:v>
                </c:pt>
                <c:pt idx="289">
                  <c:v>890</c:v>
                </c:pt>
                <c:pt idx="290">
                  <c:v>891</c:v>
                </c:pt>
                <c:pt idx="291">
                  <c:v>892</c:v>
                </c:pt>
                <c:pt idx="292">
                  <c:v>893</c:v>
                </c:pt>
                <c:pt idx="293">
                  <c:v>894</c:v>
                </c:pt>
                <c:pt idx="294">
                  <c:v>895</c:v>
                </c:pt>
                <c:pt idx="295">
                  <c:v>896</c:v>
                </c:pt>
                <c:pt idx="296">
                  <c:v>897</c:v>
                </c:pt>
                <c:pt idx="297">
                  <c:v>898</c:v>
                </c:pt>
                <c:pt idx="298">
                  <c:v>899</c:v>
                </c:pt>
                <c:pt idx="299">
                  <c:v>900</c:v>
                </c:pt>
                <c:pt idx="300">
                  <c:v>901</c:v>
                </c:pt>
                <c:pt idx="301">
                  <c:v>902</c:v>
                </c:pt>
                <c:pt idx="302">
                  <c:v>903</c:v>
                </c:pt>
                <c:pt idx="303">
                  <c:v>904</c:v>
                </c:pt>
                <c:pt idx="304">
                  <c:v>905</c:v>
                </c:pt>
                <c:pt idx="305">
                  <c:v>906</c:v>
                </c:pt>
                <c:pt idx="306">
                  <c:v>907</c:v>
                </c:pt>
                <c:pt idx="307">
                  <c:v>908</c:v>
                </c:pt>
                <c:pt idx="308">
                  <c:v>909</c:v>
                </c:pt>
                <c:pt idx="309">
                  <c:v>910</c:v>
                </c:pt>
                <c:pt idx="310">
                  <c:v>911</c:v>
                </c:pt>
                <c:pt idx="311">
                  <c:v>912</c:v>
                </c:pt>
                <c:pt idx="312">
                  <c:v>913</c:v>
                </c:pt>
                <c:pt idx="313">
                  <c:v>914</c:v>
                </c:pt>
                <c:pt idx="314">
                  <c:v>915</c:v>
                </c:pt>
                <c:pt idx="315">
                  <c:v>916</c:v>
                </c:pt>
                <c:pt idx="316">
                  <c:v>917</c:v>
                </c:pt>
                <c:pt idx="317">
                  <c:v>918</c:v>
                </c:pt>
                <c:pt idx="318">
                  <c:v>919</c:v>
                </c:pt>
                <c:pt idx="319">
                  <c:v>920</c:v>
                </c:pt>
                <c:pt idx="320">
                  <c:v>921</c:v>
                </c:pt>
                <c:pt idx="321">
                  <c:v>922</c:v>
                </c:pt>
                <c:pt idx="322">
                  <c:v>923</c:v>
                </c:pt>
                <c:pt idx="323">
                  <c:v>924</c:v>
                </c:pt>
                <c:pt idx="324">
                  <c:v>925</c:v>
                </c:pt>
                <c:pt idx="325">
                  <c:v>926</c:v>
                </c:pt>
                <c:pt idx="326">
                  <c:v>927</c:v>
                </c:pt>
                <c:pt idx="327">
                  <c:v>928</c:v>
                </c:pt>
                <c:pt idx="328">
                  <c:v>929</c:v>
                </c:pt>
                <c:pt idx="329">
                  <c:v>930</c:v>
                </c:pt>
                <c:pt idx="330">
                  <c:v>931</c:v>
                </c:pt>
                <c:pt idx="331">
                  <c:v>932</c:v>
                </c:pt>
                <c:pt idx="332">
                  <c:v>933</c:v>
                </c:pt>
                <c:pt idx="333">
                  <c:v>934</c:v>
                </c:pt>
                <c:pt idx="334">
                  <c:v>935</c:v>
                </c:pt>
                <c:pt idx="335">
                  <c:v>936</c:v>
                </c:pt>
                <c:pt idx="336">
                  <c:v>937</c:v>
                </c:pt>
                <c:pt idx="337">
                  <c:v>938</c:v>
                </c:pt>
                <c:pt idx="338">
                  <c:v>939</c:v>
                </c:pt>
                <c:pt idx="339">
                  <c:v>940</c:v>
                </c:pt>
                <c:pt idx="340">
                  <c:v>941</c:v>
                </c:pt>
                <c:pt idx="341">
                  <c:v>942</c:v>
                </c:pt>
                <c:pt idx="342">
                  <c:v>943</c:v>
                </c:pt>
                <c:pt idx="343">
                  <c:v>944</c:v>
                </c:pt>
                <c:pt idx="344">
                  <c:v>945</c:v>
                </c:pt>
                <c:pt idx="345">
                  <c:v>946</c:v>
                </c:pt>
                <c:pt idx="346">
                  <c:v>947</c:v>
                </c:pt>
                <c:pt idx="347">
                  <c:v>948</c:v>
                </c:pt>
                <c:pt idx="348">
                  <c:v>949</c:v>
                </c:pt>
                <c:pt idx="349">
                  <c:v>950</c:v>
                </c:pt>
                <c:pt idx="350">
                  <c:v>951</c:v>
                </c:pt>
                <c:pt idx="351">
                  <c:v>952</c:v>
                </c:pt>
                <c:pt idx="352">
                  <c:v>953</c:v>
                </c:pt>
                <c:pt idx="353">
                  <c:v>954</c:v>
                </c:pt>
                <c:pt idx="354">
                  <c:v>955</c:v>
                </c:pt>
                <c:pt idx="355">
                  <c:v>956</c:v>
                </c:pt>
                <c:pt idx="356">
                  <c:v>957</c:v>
                </c:pt>
                <c:pt idx="357">
                  <c:v>958</c:v>
                </c:pt>
                <c:pt idx="358">
                  <c:v>959</c:v>
                </c:pt>
                <c:pt idx="359">
                  <c:v>960</c:v>
                </c:pt>
                <c:pt idx="360">
                  <c:v>961</c:v>
                </c:pt>
                <c:pt idx="361">
                  <c:v>962</c:v>
                </c:pt>
                <c:pt idx="362">
                  <c:v>963</c:v>
                </c:pt>
                <c:pt idx="363">
                  <c:v>964</c:v>
                </c:pt>
                <c:pt idx="364">
                  <c:v>965</c:v>
                </c:pt>
                <c:pt idx="365">
                  <c:v>966</c:v>
                </c:pt>
                <c:pt idx="366">
                  <c:v>967</c:v>
                </c:pt>
                <c:pt idx="367">
                  <c:v>968</c:v>
                </c:pt>
                <c:pt idx="368">
                  <c:v>969</c:v>
                </c:pt>
                <c:pt idx="369">
                  <c:v>970</c:v>
                </c:pt>
                <c:pt idx="370">
                  <c:v>971</c:v>
                </c:pt>
                <c:pt idx="371">
                  <c:v>972</c:v>
                </c:pt>
                <c:pt idx="372">
                  <c:v>973</c:v>
                </c:pt>
                <c:pt idx="373">
                  <c:v>974</c:v>
                </c:pt>
                <c:pt idx="374">
                  <c:v>975</c:v>
                </c:pt>
                <c:pt idx="375">
                  <c:v>976</c:v>
                </c:pt>
                <c:pt idx="376">
                  <c:v>977</c:v>
                </c:pt>
                <c:pt idx="377">
                  <c:v>978</c:v>
                </c:pt>
                <c:pt idx="378">
                  <c:v>979</c:v>
                </c:pt>
                <c:pt idx="379">
                  <c:v>980</c:v>
                </c:pt>
                <c:pt idx="380">
                  <c:v>981</c:v>
                </c:pt>
                <c:pt idx="381">
                  <c:v>982</c:v>
                </c:pt>
                <c:pt idx="382">
                  <c:v>983</c:v>
                </c:pt>
                <c:pt idx="383">
                  <c:v>984</c:v>
                </c:pt>
                <c:pt idx="384">
                  <c:v>985</c:v>
                </c:pt>
                <c:pt idx="385">
                  <c:v>986</c:v>
                </c:pt>
                <c:pt idx="386">
                  <c:v>987</c:v>
                </c:pt>
                <c:pt idx="387">
                  <c:v>988</c:v>
                </c:pt>
                <c:pt idx="388">
                  <c:v>989</c:v>
                </c:pt>
                <c:pt idx="389">
                  <c:v>990</c:v>
                </c:pt>
                <c:pt idx="390">
                  <c:v>991</c:v>
                </c:pt>
                <c:pt idx="391">
                  <c:v>992</c:v>
                </c:pt>
                <c:pt idx="392">
                  <c:v>993</c:v>
                </c:pt>
                <c:pt idx="393">
                  <c:v>994</c:v>
                </c:pt>
                <c:pt idx="394">
                  <c:v>995</c:v>
                </c:pt>
                <c:pt idx="395">
                  <c:v>996</c:v>
                </c:pt>
                <c:pt idx="396">
                  <c:v>997</c:v>
                </c:pt>
                <c:pt idx="397">
                  <c:v>998</c:v>
                </c:pt>
                <c:pt idx="398">
                  <c:v>999</c:v>
                </c:pt>
                <c:pt idx="399">
                  <c:v>1000</c:v>
                </c:pt>
                <c:pt idx="400">
                  <c:v>1001</c:v>
                </c:pt>
                <c:pt idx="401">
                  <c:v>1002</c:v>
                </c:pt>
                <c:pt idx="402">
                  <c:v>1003</c:v>
                </c:pt>
                <c:pt idx="403">
                  <c:v>1004</c:v>
                </c:pt>
                <c:pt idx="404">
                  <c:v>1005</c:v>
                </c:pt>
                <c:pt idx="405">
                  <c:v>1006</c:v>
                </c:pt>
                <c:pt idx="406">
                  <c:v>1007</c:v>
                </c:pt>
                <c:pt idx="407">
                  <c:v>1008</c:v>
                </c:pt>
                <c:pt idx="408">
                  <c:v>1009</c:v>
                </c:pt>
                <c:pt idx="409">
                  <c:v>1010</c:v>
                </c:pt>
                <c:pt idx="410">
                  <c:v>1011</c:v>
                </c:pt>
                <c:pt idx="411">
                  <c:v>1012</c:v>
                </c:pt>
                <c:pt idx="412">
                  <c:v>1013</c:v>
                </c:pt>
                <c:pt idx="413">
                  <c:v>1014</c:v>
                </c:pt>
                <c:pt idx="414">
                  <c:v>1015</c:v>
                </c:pt>
                <c:pt idx="415">
                  <c:v>1016</c:v>
                </c:pt>
                <c:pt idx="416">
                  <c:v>1017</c:v>
                </c:pt>
                <c:pt idx="417">
                  <c:v>1018</c:v>
                </c:pt>
                <c:pt idx="418">
                  <c:v>1019</c:v>
                </c:pt>
                <c:pt idx="419">
                  <c:v>1020</c:v>
                </c:pt>
                <c:pt idx="420">
                  <c:v>1021</c:v>
                </c:pt>
                <c:pt idx="421">
                  <c:v>1022</c:v>
                </c:pt>
                <c:pt idx="422">
                  <c:v>1023</c:v>
                </c:pt>
                <c:pt idx="423">
                  <c:v>1024</c:v>
                </c:pt>
                <c:pt idx="424">
                  <c:v>1025</c:v>
                </c:pt>
                <c:pt idx="425">
                  <c:v>1026</c:v>
                </c:pt>
                <c:pt idx="426">
                  <c:v>1027</c:v>
                </c:pt>
                <c:pt idx="427">
                  <c:v>1028</c:v>
                </c:pt>
                <c:pt idx="428">
                  <c:v>1029</c:v>
                </c:pt>
                <c:pt idx="429">
                  <c:v>1030</c:v>
                </c:pt>
                <c:pt idx="430">
                  <c:v>1031</c:v>
                </c:pt>
                <c:pt idx="431">
                  <c:v>1032</c:v>
                </c:pt>
                <c:pt idx="432">
                  <c:v>1033</c:v>
                </c:pt>
                <c:pt idx="433">
                  <c:v>1034</c:v>
                </c:pt>
                <c:pt idx="434">
                  <c:v>1035</c:v>
                </c:pt>
                <c:pt idx="435">
                  <c:v>1036</c:v>
                </c:pt>
                <c:pt idx="436">
                  <c:v>1037</c:v>
                </c:pt>
                <c:pt idx="437">
                  <c:v>1038</c:v>
                </c:pt>
                <c:pt idx="438">
                  <c:v>1039</c:v>
                </c:pt>
                <c:pt idx="439">
                  <c:v>1040</c:v>
                </c:pt>
                <c:pt idx="440">
                  <c:v>1041</c:v>
                </c:pt>
                <c:pt idx="441">
                  <c:v>1042</c:v>
                </c:pt>
                <c:pt idx="442">
                  <c:v>1043</c:v>
                </c:pt>
                <c:pt idx="443">
                  <c:v>1044</c:v>
                </c:pt>
                <c:pt idx="444">
                  <c:v>1045</c:v>
                </c:pt>
                <c:pt idx="445">
                  <c:v>1046</c:v>
                </c:pt>
                <c:pt idx="446">
                  <c:v>1047</c:v>
                </c:pt>
                <c:pt idx="447">
                  <c:v>1048</c:v>
                </c:pt>
                <c:pt idx="448">
                  <c:v>1049</c:v>
                </c:pt>
                <c:pt idx="449">
                  <c:v>1050</c:v>
                </c:pt>
                <c:pt idx="450">
                  <c:v>1051</c:v>
                </c:pt>
                <c:pt idx="451">
                  <c:v>1052</c:v>
                </c:pt>
                <c:pt idx="452">
                  <c:v>1053</c:v>
                </c:pt>
                <c:pt idx="453">
                  <c:v>1054</c:v>
                </c:pt>
                <c:pt idx="454">
                  <c:v>1055</c:v>
                </c:pt>
                <c:pt idx="455">
                  <c:v>1056</c:v>
                </c:pt>
                <c:pt idx="456">
                  <c:v>1057</c:v>
                </c:pt>
                <c:pt idx="457">
                  <c:v>1058</c:v>
                </c:pt>
                <c:pt idx="458">
                  <c:v>1059</c:v>
                </c:pt>
                <c:pt idx="459">
                  <c:v>1060</c:v>
                </c:pt>
                <c:pt idx="460">
                  <c:v>1061</c:v>
                </c:pt>
                <c:pt idx="461">
                  <c:v>1062</c:v>
                </c:pt>
                <c:pt idx="462">
                  <c:v>1063</c:v>
                </c:pt>
                <c:pt idx="463">
                  <c:v>1064</c:v>
                </c:pt>
                <c:pt idx="464">
                  <c:v>1065</c:v>
                </c:pt>
                <c:pt idx="465">
                  <c:v>1066</c:v>
                </c:pt>
                <c:pt idx="466">
                  <c:v>1067</c:v>
                </c:pt>
                <c:pt idx="467">
                  <c:v>1068</c:v>
                </c:pt>
                <c:pt idx="468">
                  <c:v>1069</c:v>
                </c:pt>
                <c:pt idx="469">
                  <c:v>1070</c:v>
                </c:pt>
                <c:pt idx="470">
                  <c:v>1071</c:v>
                </c:pt>
                <c:pt idx="471">
                  <c:v>1072</c:v>
                </c:pt>
                <c:pt idx="472">
                  <c:v>1073</c:v>
                </c:pt>
                <c:pt idx="473">
                  <c:v>1074</c:v>
                </c:pt>
                <c:pt idx="474">
                  <c:v>1075</c:v>
                </c:pt>
                <c:pt idx="475">
                  <c:v>1076</c:v>
                </c:pt>
                <c:pt idx="476">
                  <c:v>1077</c:v>
                </c:pt>
                <c:pt idx="477">
                  <c:v>1078</c:v>
                </c:pt>
                <c:pt idx="478">
                  <c:v>1079</c:v>
                </c:pt>
                <c:pt idx="479">
                  <c:v>1080</c:v>
                </c:pt>
                <c:pt idx="480">
                  <c:v>1081</c:v>
                </c:pt>
                <c:pt idx="481">
                  <c:v>1082</c:v>
                </c:pt>
                <c:pt idx="482">
                  <c:v>1083</c:v>
                </c:pt>
                <c:pt idx="483">
                  <c:v>1084</c:v>
                </c:pt>
                <c:pt idx="484">
                  <c:v>1085</c:v>
                </c:pt>
                <c:pt idx="485">
                  <c:v>1086</c:v>
                </c:pt>
                <c:pt idx="486">
                  <c:v>1087</c:v>
                </c:pt>
                <c:pt idx="487">
                  <c:v>1088</c:v>
                </c:pt>
                <c:pt idx="488">
                  <c:v>1089</c:v>
                </c:pt>
                <c:pt idx="489">
                  <c:v>1090</c:v>
                </c:pt>
                <c:pt idx="490">
                  <c:v>1091</c:v>
                </c:pt>
                <c:pt idx="491">
                  <c:v>1092</c:v>
                </c:pt>
                <c:pt idx="492">
                  <c:v>1093</c:v>
                </c:pt>
                <c:pt idx="493">
                  <c:v>1094</c:v>
                </c:pt>
                <c:pt idx="494">
                  <c:v>1095</c:v>
                </c:pt>
                <c:pt idx="495">
                  <c:v>1096</c:v>
                </c:pt>
                <c:pt idx="496">
                  <c:v>1097</c:v>
                </c:pt>
                <c:pt idx="497">
                  <c:v>1098</c:v>
                </c:pt>
                <c:pt idx="498">
                  <c:v>1099</c:v>
                </c:pt>
                <c:pt idx="499">
                  <c:v>1100</c:v>
                </c:pt>
                <c:pt idx="500">
                  <c:v>1101</c:v>
                </c:pt>
                <c:pt idx="501">
                  <c:v>1102</c:v>
                </c:pt>
                <c:pt idx="502">
                  <c:v>1103</c:v>
                </c:pt>
                <c:pt idx="503">
                  <c:v>1104</c:v>
                </c:pt>
                <c:pt idx="504">
                  <c:v>1105</c:v>
                </c:pt>
                <c:pt idx="505">
                  <c:v>1106</c:v>
                </c:pt>
                <c:pt idx="506">
                  <c:v>1107</c:v>
                </c:pt>
                <c:pt idx="507">
                  <c:v>1108</c:v>
                </c:pt>
                <c:pt idx="508">
                  <c:v>1109</c:v>
                </c:pt>
                <c:pt idx="509">
                  <c:v>1110</c:v>
                </c:pt>
                <c:pt idx="510">
                  <c:v>1111</c:v>
                </c:pt>
                <c:pt idx="511">
                  <c:v>1112</c:v>
                </c:pt>
                <c:pt idx="512">
                  <c:v>1113</c:v>
                </c:pt>
                <c:pt idx="513">
                  <c:v>1114</c:v>
                </c:pt>
                <c:pt idx="514">
                  <c:v>1115</c:v>
                </c:pt>
                <c:pt idx="515">
                  <c:v>1116</c:v>
                </c:pt>
                <c:pt idx="516">
                  <c:v>1117</c:v>
                </c:pt>
                <c:pt idx="517">
                  <c:v>1118</c:v>
                </c:pt>
                <c:pt idx="518">
                  <c:v>1119</c:v>
                </c:pt>
                <c:pt idx="519">
                  <c:v>1120</c:v>
                </c:pt>
                <c:pt idx="520">
                  <c:v>1121</c:v>
                </c:pt>
                <c:pt idx="521">
                  <c:v>1122</c:v>
                </c:pt>
                <c:pt idx="522">
                  <c:v>1123</c:v>
                </c:pt>
                <c:pt idx="523">
                  <c:v>1124</c:v>
                </c:pt>
                <c:pt idx="524">
                  <c:v>1125</c:v>
                </c:pt>
                <c:pt idx="525">
                  <c:v>1126</c:v>
                </c:pt>
                <c:pt idx="526">
                  <c:v>1127</c:v>
                </c:pt>
                <c:pt idx="527">
                  <c:v>1128</c:v>
                </c:pt>
                <c:pt idx="528">
                  <c:v>1129</c:v>
                </c:pt>
                <c:pt idx="529">
                  <c:v>1130</c:v>
                </c:pt>
                <c:pt idx="530">
                  <c:v>1131</c:v>
                </c:pt>
                <c:pt idx="531">
                  <c:v>1132</c:v>
                </c:pt>
                <c:pt idx="532">
                  <c:v>1133</c:v>
                </c:pt>
                <c:pt idx="533">
                  <c:v>1134</c:v>
                </c:pt>
                <c:pt idx="534">
                  <c:v>1135</c:v>
                </c:pt>
                <c:pt idx="535">
                  <c:v>1136</c:v>
                </c:pt>
                <c:pt idx="536">
                  <c:v>1137</c:v>
                </c:pt>
                <c:pt idx="537">
                  <c:v>1138</c:v>
                </c:pt>
                <c:pt idx="538">
                  <c:v>1139</c:v>
                </c:pt>
                <c:pt idx="539">
                  <c:v>1140</c:v>
                </c:pt>
                <c:pt idx="540">
                  <c:v>1141</c:v>
                </c:pt>
                <c:pt idx="541">
                  <c:v>1142</c:v>
                </c:pt>
                <c:pt idx="542">
                  <c:v>1143</c:v>
                </c:pt>
                <c:pt idx="543">
                  <c:v>1144</c:v>
                </c:pt>
                <c:pt idx="544">
                  <c:v>1145</c:v>
                </c:pt>
                <c:pt idx="545">
                  <c:v>1146</c:v>
                </c:pt>
                <c:pt idx="546">
                  <c:v>1147</c:v>
                </c:pt>
                <c:pt idx="547">
                  <c:v>1148</c:v>
                </c:pt>
                <c:pt idx="548">
                  <c:v>1149</c:v>
                </c:pt>
                <c:pt idx="549">
                  <c:v>1150</c:v>
                </c:pt>
                <c:pt idx="550">
                  <c:v>1151</c:v>
                </c:pt>
                <c:pt idx="551">
                  <c:v>1152</c:v>
                </c:pt>
                <c:pt idx="552">
                  <c:v>1153</c:v>
                </c:pt>
                <c:pt idx="553">
                  <c:v>1154</c:v>
                </c:pt>
                <c:pt idx="554">
                  <c:v>1155</c:v>
                </c:pt>
                <c:pt idx="555">
                  <c:v>1156</c:v>
                </c:pt>
                <c:pt idx="556">
                  <c:v>1157</c:v>
                </c:pt>
                <c:pt idx="557">
                  <c:v>1158</c:v>
                </c:pt>
                <c:pt idx="558">
                  <c:v>1159</c:v>
                </c:pt>
                <c:pt idx="559">
                  <c:v>1160</c:v>
                </c:pt>
                <c:pt idx="560">
                  <c:v>1161</c:v>
                </c:pt>
                <c:pt idx="561">
                  <c:v>1162</c:v>
                </c:pt>
                <c:pt idx="562">
                  <c:v>1163</c:v>
                </c:pt>
                <c:pt idx="563">
                  <c:v>1164</c:v>
                </c:pt>
                <c:pt idx="564">
                  <c:v>1165</c:v>
                </c:pt>
                <c:pt idx="565">
                  <c:v>1166</c:v>
                </c:pt>
                <c:pt idx="566">
                  <c:v>1167</c:v>
                </c:pt>
                <c:pt idx="567">
                  <c:v>1168</c:v>
                </c:pt>
                <c:pt idx="568">
                  <c:v>1169</c:v>
                </c:pt>
                <c:pt idx="569">
                  <c:v>1170</c:v>
                </c:pt>
                <c:pt idx="570">
                  <c:v>1171</c:v>
                </c:pt>
                <c:pt idx="571">
                  <c:v>1172</c:v>
                </c:pt>
                <c:pt idx="572">
                  <c:v>1173</c:v>
                </c:pt>
                <c:pt idx="573">
                  <c:v>1174</c:v>
                </c:pt>
                <c:pt idx="574">
                  <c:v>1175</c:v>
                </c:pt>
                <c:pt idx="575">
                  <c:v>1176</c:v>
                </c:pt>
                <c:pt idx="576">
                  <c:v>1177</c:v>
                </c:pt>
                <c:pt idx="577">
                  <c:v>1178</c:v>
                </c:pt>
                <c:pt idx="578">
                  <c:v>1179</c:v>
                </c:pt>
                <c:pt idx="579">
                  <c:v>1180</c:v>
                </c:pt>
                <c:pt idx="580">
                  <c:v>1181</c:v>
                </c:pt>
                <c:pt idx="581">
                  <c:v>1182</c:v>
                </c:pt>
                <c:pt idx="582">
                  <c:v>1183</c:v>
                </c:pt>
                <c:pt idx="583">
                  <c:v>1184</c:v>
                </c:pt>
                <c:pt idx="584">
                  <c:v>1185</c:v>
                </c:pt>
                <c:pt idx="585">
                  <c:v>1186</c:v>
                </c:pt>
                <c:pt idx="586">
                  <c:v>1187</c:v>
                </c:pt>
                <c:pt idx="587">
                  <c:v>1188</c:v>
                </c:pt>
                <c:pt idx="588">
                  <c:v>1189</c:v>
                </c:pt>
                <c:pt idx="589">
                  <c:v>1190</c:v>
                </c:pt>
                <c:pt idx="590">
                  <c:v>1191</c:v>
                </c:pt>
                <c:pt idx="591">
                  <c:v>1192</c:v>
                </c:pt>
                <c:pt idx="592">
                  <c:v>1193</c:v>
                </c:pt>
                <c:pt idx="593">
                  <c:v>1194</c:v>
                </c:pt>
                <c:pt idx="594">
                  <c:v>1195</c:v>
                </c:pt>
                <c:pt idx="595">
                  <c:v>1196</c:v>
                </c:pt>
                <c:pt idx="596">
                  <c:v>1197</c:v>
                </c:pt>
                <c:pt idx="597">
                  <c:v>1198</c:v>
                </c:pt>
                <c:pt idx="598">
                  <c:v>1199</c:v>
                </c:pt>
                <c:pt idx="599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C5-4217-925E-A55FFADB3D6C}"/>
            </c:ext>
          </c:extLst>
        </c:ser>
        <c:ser>
          <c:idx val="1"/>
          <c:order val="1"/>
          <c:tx>
            <c:strRef>
              <c:f>WLTC_class_3!$I$6:$I$7</c:f>
              <c:strCache>
                <c:ptCount val="2"/>
                <c:pt idx="0">
                  <c:v>Inertia</c:v>
                </c:pt>
                <c:pt idx="1">
                  <c:v>Newtons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WLTC_class_3!$I$609:$I$1208</c:f>
              <c:numCache>
                <c:formatCode>0.00</c:formatCode>
                <c:ptCount val="600"/>
                <c:pt idx="0">
                  <c:v>495.83333333333337</c:v>
                </c:pt>
                <c:pt idx="1">
                  <c:v>897.22222222222229</c:v>
                </c:pt>
                <c:pt idx="2">
                  <c:v>1652.7777777777778</c:v>
                </c:pt>
                <c:pt idx="3">
                  <c:v>2219.4444444444439</c:v>
                </c:pt>
                <c:pt idx="4">
                  <c:v>2526.3888888888891</c:v>
                </c:pt>
                <c:pt idx="5">
                  <c:v>2668.0555555555557</c:v>
                </c:pt>
                <c:pt idx="6">
                  <c:v>2526.3888888888887</c:v>
                </c:pt>
                <c:pt idx="7">
                  <c:v>2195.8333333333326</c:v>
                </c:pt>
                <c:pt idx="8">
                  <c:v>1959.7222222222217</c:v>
                </c:pt>
                <c:pt idx="9">
                  <c:v>1912.5000000000005</c:v>
                </c:pt>
                <c:pt idx="10">
                  <c:v>1794.4444444444448</c:v>
                </c:pt>
                <c:pt idx="11">
                  <c:v>1274.9999999999995</c:v>
                </c:pt>
                <c:pt idx="12">
                  <c:v>543.05555555555657</c:v>
                </c:pt>
                <c:pt idx="13">
                  <c:v>47.222222222222889</c:v>
                </c:pt>
                <c:pt idx="14">
                  <c:v>-70.833333333334338</c:v>
                </c:pt>
                <c:pt idx="15">
                  <c:v>-70.833333333332661</c:v>
                </c:pt>
                <c:pt idx="16">
                  <c:v>-141.666666666667</c:v>
                </c:pt>
                <c:pt idx="17">
                  <c:v>-283.333333333334</c:v>
                </c:pt>
                <c:pt idx="18">
                  <c:v>-448.61111111111074</c:v>
                </c:pt>
                <c:pt idx="19">
                  <c:v>-495.83333333333366</c:v>
                </c:pt>
                <c:pt idx="20">
                  <c:v>-354.16666666666663</c:v>
                </c:pt>
                <c:pt idx="21">
                  <c:v>-141.666666666667</c:v>
                </c:pt>
                <c:pt idx="22">
                  <c:v>23.611111111111445</c:v>
                </c:pt>
                <c:pt idx="23">
                  <c:v>188.88888888888988</c:v>
                </c:pt>
                <c:pt idx="24">
                  <c:v>283.333333333334</c:v>
                </c:pt>
                <c:pt idx="25">
                  <c:v>212.49999999999966</c:v>
                </c:pt>
                <c:pt idx="26">
                  <c:v>70.833333333332661</c:v>
                </c:pt>
                <c:pt idx="27">
                  <c:v>0</c:v>
                </c:pt>
                <c:pt idx="28">
                  <c:v>23.611111111111445</c:v>
                </c:pt>
                <c:pt idx="29">
                  <c:v>165.27777777777845</c:v>
                </c:pt>
                <c:pt idx="30">
                  <c:v>377.77777777777811</c:v>
                </c:pt>
                <c:pt idx="31">
                  <c:v>519.44444444444343</c:v>
                </c:pt>
                <c:pt idx="32">
                  <c:v>613.88888888888755</c:v>
                </c:pt>
                <c:pt idx="33">
                  <c:v>637.50000000000068</c:v>
                </c:pt>
                <c:pt idx="34">
                  <c:v>543.05555555555657</c:v>
                </c:pt>
                <c:pt idx="35">
                  <c:v>330.55555555555526</c:v>
                </c:pt>
                <c:pt idx="36">
                  <c:v>94.444444444444116</c:v>
                </c:pt>
                <c:pt idx="37">
                  <c:v>-23.611111111111445</c:v>
                </c:pt>
                <c:pt idx="38">
                  <c:v>-70.833333333332661</c:v>
                </c:pt>
                <c:pt idx="39">
                  <c:v>-70.833333333332661</c:v>
                </c:pt>
                <c:pt idx="40">
                  <c:v>94.444444444444116</c:v>
                </c:pt>
                <c:pt idx="41">
                  <c:v>401.38888888888789</c:v>
                </c:pt>
                <c:pt idx="42">
                  <c:v>495.83333333333366</c:v>
                </c:pt>
                <c:pt idx="43">
                  <c:v>283.333333333334</c:v>
                </c:pt>
                <c:pt idx="44">
                  <c:v>165.27777777777678</c:v>
                </c:pt>
                <c:pt idx="45">
                  <c:v>188.88888888888823</c:v>
                </c:pt>
                <c:pt idx="46">
                  <c:v>188.88888888888988</c:v>
                </c:pt>
                <c:pt idx="47">
                  <c:v>141.666666666667</c:v>
                </c:pt>
                <c:pt idx="48">
                  <c:v>23.611111111109768</c:v>
                </c:pt>
                <c:pt idx="49">
                  <c:v>-212.49999999999966</c:v>
                </c:pt>
                <c:pt idx="50">
                  <c:v>-613.88888888888755</c:v>
                </c:pt>
                <c:pt idx="51">
                  <c:v>-920.83333333333292</c:v>
                </c:pt>
                <c:pt idx="52">
                  <c:v>-968.05555555555588</c:v>
                </c:pt>
                <c:pt idx="53">
                  <c:v>-1156.9444444444441</c:v>
                </c:pt>
                <c:pt idx="54">
                  <c:v>-1629.1666666666663</c:v>
                </c:pt>
                <c:pt idx="55">
                  <c:v>-1888.8888888888889</c:v>
                </c:pt>
                <c:pt idx="56">
                  <c:v>-1581.944444444445</c:v>
                </c:pt>
                <c:pt idx="57">
                  <c:v>-1156.9444444444457</c:v>
                </c:pt>
                <c:pt idx="58">
                  <c:v>-1298.6111111111111</c:v>
                </c:pt>
                <c:pt idx="59">
                  <c:v>-1959.7222222222217</c:v>
                </c:pt>
                <c:pt idx="60">
                  <c:v>-2431.9444444444443</c:v>
                </c:pt>
                <c:pt idx="61">
                  <c:v>-2502.7777777777774</c:v>
                </c:pt>
                <c:pt idx="62">
                  <c:v>-1794.4444444444446</c:v>
                </c:pt>
                <c:pt idx="63">
                  <c:v>-802.77777777777783</c:v>
                </c:pt>
                <c:pt idx="64">
                  <c:v>-141.6666666666666</c:v>
                </c:pt>
                <c:pt idx="65">
                  <c:v>472.22222222222223</c:v>
                </c:pt>
                <c:pt idx="66">
                  <c:v>1534.7222222222222</c:v>
                </c:pt>
                <c:pt idx="67">
                  <c:v>2172.2222222222222</c:v>
                </c:pt>
                <c:pt idx="68">
                  <c:v>2125</c:v>
                </c:pt>
                <c:pt idx="69">
                  <c:v>2077.7777777777778</c:v>
                </c:pt>
                <c:pt idx="70">
                  <c:v>1416.6666666666665</c:v>
                </c:pt>
                <c:pt idx="71">
                  <c:v>944.44444444444446</c:v>
                </c:pt>
                <c:pt idx="72">
                  <c:v>944.44444444444446</c:v>
                </c:pt>
                <c:pt idx="73">
                  <c:v>944.44444444444446</c:v>
                </c:pt>
                <c:pt idx="74">
                  <c:v>543.05555555555486</c:v>
                </c:pt>
                <c:pt idx="75">
                  <c:v>118.05555555555556</c:v>
                </c:pt>
                <c:pt idx="76">
                  <c:v>-306.94444444444377</c:v>
                </c:pt>
                <c:pt idx="77">
                  <c:v>-1133.3333333333328</c:v>
                </c:pt>
                <c:pt idx="78">
                  <c:v>-1699.9999999999998</c:v>
                </c:pt>
                <c:pt idx="79">
                  <c:v>-2030.5555555555559</c:v>
                </c:pt>
                <c:pt idx="80">
                  <c:v>-2125</c:v>
                </c:pt>
                <c:pt idx="81">
                  <c:v>-1416.6666666666665</c:v>
                </c:pt>
                <c:pt idx="82">
                  <c:v>-920.83333333333383</c:v>
                </c:pt>
                <c:pt idx="83">
                  <c:v>-519.44444444444514</c:v>
                </c:pt>
                <c:pt idx="84">
                  <c:v>566.6666666666672</c:v>
                </c:pt>
                <c:pt idx="85">
                  <c:v>1180.5555555555554</c:v>
                </c:pt>
                <c:pt idx="86">
                  <c:v>1086.1111111111106</c:v>
                </c:pt>
                <c:pt idx="87">
                  <c:v>1062.5</c:v>
                </c:pt>
                <c:pt idx="88">
                  <c:v>1038.8888888888894</c:v>
                </c:pt>
                <c:pt idx="89">
                  <c:v>590.27777777777771</c:v>
                </c:pt>
                <c:pt idx="90">
                  <c:v>188.88888888888906</c:v>
                </c:pt>
                <c:pt idx="91">
                  <c:v>212.50000000000051</c:v>
                </c:pt>
                <c:pt idx="92">
                  <c:v>377.77777777777811</c:v>
                </c:pt>
                <c:pt idx="93">
                  <c:v>330.55555555555605</c:v>
                </c:pt>
                <c:pt idx="94">
                  <c:v>-70.833333333334338</c:v>
                </c:pt>
                <c:pt idx="95">
                  <c:v>-1156.9444444444448</c:v>
                </c:pt>
                <c:pt idx="96">
                  <c:v>-1558.3333333333328</c:v>
                </c:pt>
                <c:pt idx="97">
                  <c:v>-1227.7777777777776</c:v>
                </c:pt>
                <c:pt idx="98">
                  <c:v>-944.44444444444446</c:v>
                </c:pt>
                <c:pt idx="99">
                  <c:v>-448.6111111111116</c:v>
                </c:pt>
                <c:pt idx="100">
                  <c:v>-188.88888888888906</c:v>
                </c:pt>
                <c:pt idx="101">
                  <c:v>-47.222222222222058</c:v>
                </c:pt>
                <c:pt idx="102">
                  <c:v>-23.611111111111445</c:v>
                </c:pt>
                <c:pt idx="103">
                  <c:v>-259.72222222222257</c:v>
                </c:pt>
                <c:pt idx="104">
                  <c:v>-708.33333333333326</c:v>
                </c:pt>
                <c:pt idx="105">
                  <c:v>-1133.333333333333</c:v>
                </c:pt>
                <c:pt idx="106">
                  <c:v>-1204.1666666666661</c:v>
                </c:pt>
                <c:pt idx="107">
                  <c:v>-731.94444444444434</c:v>
                </c:pt>
                <c:pt idx="108">
                  <c:v>94.444444444444116</c:v>
                </c:pt>
                <c:pt idx="109">
                  <c:v>1204.166666666667</c:v>
                </c:pt>
                <c:pt idx="110">
                  <c:v>1865.2777777777783</c:v>
                </c:pt>
                <c:pt idx="111">
                  <c:v>1109.7222222222219</c:v>
                </c:pt>
                <c:pt idx="112">
                  <c:v>23.61111111111061</c:v>
                </c:pt>
                <c:pt idx="113">
                  <c:v>-779.16666666666686</c:v>
                </c:pt>
                <c:pt idx="114">
                  <c:v>-1723.6111111111106</c:v>
                </c:pt>
                <c:pt idx="115">
                  <c:v>-1534.7222222222222</c:v>
                </c:pt>
                <c:pt idx="116">
                  <c:v>-448.6111111111112</c:v>
                </c:pt>
                <c:pt idx="117">
                  <c:v>236.11111111111111</c:v>
                </c:pt>
                <c:pt idx="118">
                  <c:v>944.44444444444446</c:v>
                </c:pt>
                <c:pt idx="119">
                  <c:v>1298.6111111111111</c:v>
                </c:pt>
                <c:pt idx="120">
                  <c:v>1086.1111111111113</c:v>
                </c:pt>
                <c:pt idx="121">
                  <c:v>944.44444444444446</c:v>
                </c:pt>
                <c:pt idx="122">
                  <c:v>802.77777777777737</c:v>
                </c:pt>
                <c:pt idx="123">
                  <c:v>968.05555555555588</c:v>
                </c:pt>
                <c:pt idx="124">
                  <c:v>1393.0555555555552</c:v>
                </c:pt>
                <c:pt idx="125">
                  <c:v>1936.1111111111099</c:v>
                </c:pt>
                <c:pt idx="126">
                  <c:v>1865.2777777777776</c:v>
                </c:pt>
                <c:pt idx="127">
                  <c:v>1275.0000000000014</c:v>
                </c:pt>
                <c:pt idx="128">
                  <c:v>897.22222222222319</c:v>
                </c:pt>
                <c:pt idx="129">
                  <c:v>401.38888888888789</c:v>
                </c:pt>
                <c:pt idx="130">
                  <c:v>94.444444444444116</c:v>
                </c:pt>
                <c:pt idx="131">
                  <c:v>70.833333333334338</c:v>
                </c:pt>
                <c:pt idx="132">
                  <c:v>94.444444444444116</c:v>
                </c:pt>
                <c:pt idx="133">
                  <c:v>118.05555555555556</c:v>
                </c:pt>
                <c:pt idx="134">
                  <c:v>165.27777777777845</c:v>
                </c:pt>
                <c:pt idx="135">
                  <c:v>236.11111111111111</c:v>
                </c:pt>
                <c:pt idx="136">
                  <c:v>212.49999999999966</c:v>
                </c:pt>
                <c:pt idx="137">
                  <c:v>94.444444444444116</c:v>
                </c:pt>
                <c:pt idx="138">
                  <c:v>306.94444444444377</c:v>
                </c:pt>
                <c:pt idx="139">
                  <c:v>543.05555555555486</c:v>
                </c:pt>
                <c:pt idx="140">
                  <c:v>448.61111111111245</c:v>
                </c:pt>
                <c:pt idx="141">
                  <c:v>212.49999999999966</c:v>
                </c:pt>
                <c:pt idx="142">
                  <c:v>47.22222222222122</c:v>
                </c:pt>
                <c:pt idx="143">
                  <c:v>23.611111111111445</c:v>
                </c:pt>
                <c:pt idx="144">
                  <c:v>23.611111111111445</c:v>
                </c:pt>
                <c:pt idx="145">
                  <c:v>118.05555555555556</c:v>
                </c:pt>
                <c:pt idx="146">
                  <c:v>259.72222222222257</c:v>
                </c:pt>
                <c:pt idx="147">
                  <c:v>354.16666666666663</c:v>
                </c:pt>
                <c:pt idx="148">
                  <c:v>283.33333333333235</c:v>
                </c:pt>
                <c:pt idx="149">
                  <c:v>94.444444444444116</c:v>
                </c:pt>
                <c:pt idx="150">
                  <c:v>-23.611111111109768</c:v>
                </c:pt>
                <c:pt idx="151">
                  <c:v>-118.05555555555556</c:v>
                </c:pt>
                <c:pt idx="152">
                  <c:v>-283.333333333334</c:v>
                </c:pt>
                <c:pt idx="153">
                  <c:v>-401.38888888888789</c:v>
                </c:pt>
                <c:pt idx="154">
                  <c:v>-519.44444444444514</c:v>
                </c:pt>
                <c:pt idx="155">
                  <c:v>-920.83333333333292</c:v>
                </c:pt>
                <c:pt idx="156">
                  <c:v>-1652.7777777777778</c:v>
                </c:pt>
                <c:pt idx="157">
                  <c:v>-2266.666666666667</c:v>
                </c:pt>
                <c:pt idx="158">
                  <c:v>-2431.9444444444439</c:v>
                </c:pt>
                <c:pt idx="159">
                  <c:v>-2455.5555555555561</c:v>
                </c:pt>
                <c:pt idx="160">
                  <c:v>-2502.7777777777778</c:v>
                </c:pt>
                <c:pt idx="161">
                  <c:v>-2219.4444444444439</c:v>
                </c:pt>
                <c:pt idx="162">
                  <c:v>-1511.1111111111106</c:v>
                </c:pt>
                <c:pt idx="163">
                  <c:v>-354.16666666666663</c:v>
                </c:pt>
                <c:pt idx="164">
                  <c:v>944.44444444444446</c:v>
                </c:pt>
                <c:pt idx="165">
                  <c:v>1487.5000000000002</c:v>
                </c:pt>
                <c:pt idx="166">
                  <c:v>1511.1111111111106</c:v>
                </c:pt>
                <c:pt idx="167">
                  <c:v>1534.7222222222222</c:v>
                </c:pt>
                <c:pt idx="168">
                  <c:v>1818.0555555555563</c:v>
                </c:pt>
                <c:pt idx="169">
                  <c:v>2290.2777777777769</c:v>
                </c:pt>
                <c:pt idx="170">
                  <c:v>2313.8888888888882</c:v>
                </c:pt>
                <c:pt idx="171">
                  <c:v>2172.2222222222226</c:v>
                </c:pt>
                <c:pt idx="172">
                  <c:v>1794.4444444444448</c:v>
                </c:pt>
                <c:pt idx="173">
                  <c:v>1511.1111111111106</c:v>
                </c:pt>
                <c:pt idx="174">
                  <c:v>1558.3333333333337</c:v>
                </c:pt>
                <c:pt idx="175">
                  <c:v>1274.9999999999995</c:v>
                </c:pt>
                <c:pt idx="176">
                  <c:v>944.44444444444446</c:v>
                </c:pt>
                <c:pt idx="177">
                  <c:v>826.38888888888891</c:v>
                </c:pt>
                <c:pt idx="178">
                  <c:v>708.33333333333326</c:v>
                </c:pt>
                <c:pt idx="179">
                  <c:v>543.05555555555657</c:v>
                </c:pt>
                <c:pt idx="180">
                  <c:v>401.38888888888789</c:v>
                </c:pt>
                <c:pt idx="181">
                  <c:v>283.33333333333235</c:v>
                </c:pt>
                <c:pt idx="182">
                  <c:v>188.88888888888988</c:v>
                </c:pt>
                <c:pt idx="183">
                  <c:v>165.27777777777845</c:v>
                </c:pt>
                <c:pt idx="184">
                  <c:v>259.72222222222257</c:v>
                </c:pt>
                <c:pt idx="185">
                  <c:v>283.333333333334</c:v>
                </c:pt>
                <c:pt idx="186">
                  <c:v>141.66666666666532</c:v>
                </c:pt>
                <c:pt idx="187">
                  <c:v>23.611111111109768</c:v>
                </c:pt>
                <c:pt idx="188">
                  <c:v>23.611111111113125</c:v>
                </c:pt>
                <c:pt idx="189">
                  <c:v>94.444444444445779</c:v>
                </c:pt>
                <c:pt idx="190">
                  <c:v>141.66666666666532</c:v>
                </c:pt>
                <c:pt idx="191">
                  <c:v>-23.611111111113125</c:v>
                </c:pt>
                <c:pt idx="192">
                  <c:v>-590.27777777777771</c:v>
                </c:pt>
                <c:pt idx="193">
                  <c:v>-1393.0555555555534</c:v>
                </c:pt>
                <c:pt idx="194">
                  <c:v>-2101.3888888888887</c:v>
                </c:pt>
                <c:pt idx="195">
                  <c:v>-2455.555555555557</c:v>
                </c:pt>
                <c:pt idx="196">
                  <c:v>-2290.2777777777783</c:v>
                </c:pt>
                <c:pt idx="197">
                  <c:v>-1652.7777777777778</c:v>
                </c:pt>
                <c:pt idx="198">
                  <c:v>-826.38888888888891</c:v>
                </c:pt>
                <c:pt idx="199">
                  <c:v>-236.11111111111111</c:v>
                </c:pt>
                <c:pt idx="200">
                  <c:v>165.27777777777845</c:v>
                </c:pt>
                <c:pt idx="201">
                  <c:v>802.77777777777908</c:v>
                </c:pt>
                <c:pt idx="202">
                  <c:v>1487.4999999999993</c:v>
                </c:pt>
                <c:pt idx="203">
                  <c:v>1581.9444444444434</c:v>
                </c:pt>
                <c:pt idx="204">
                  <c:v>1015.2777777777787</c:v>
                </c:pt>
                <c:pt idx="205">
                  <c:v>377.77777777777811</c:v>
                </c:pt>
                <c:pt idx="206">
                  <c:v>-47.222222222222889</c:v>
                </c:pt>
                <c:pt idx="207">
                  <c:v>-401.38888888888954</c:v>
                </c:pt>
                <c:pt idx="208">
                  <c:v>-661.11111111111052</c:v>
                </c:pt>
                <c:pt idx="209">
                  <c:v>-920.83333333333292</c:v>
                </c:pt>
                <c:pt idx="210">
                  <c:v>-1416.6666666666665</c:v>
                </c:pt>
                <c:pt idx="211">
                  <c:v>-1818.0555555555543</c:v>
                </c:pt>
                <c:pt idx="212">
                  <c:v>-1936.1111111111118</c:v>
                </c:pt>
                <c:pt idx="213">
                  <c:v>-2030.5555555555559</c:v>
                </c:pt>
                <c:pt idx="214">
                  <c:v>-2172.2222222222222</c:v>
                </c:pt>
                <c:pt idx="215">
                  <c:v>-2172.2222222222226</c:v>
                </c:pt>
                <c:pt idx="216">
                  <c:v>-1959.7222222222224</c:v>
                </c:pt>
                <c:pt idx="217">
                  <c:v>-1156.9444444444441</c:v>
                </c:pt>
                <c:pt idx="218">
                  <c:v>0</c:v>
                </c:pt>
                <c:pt idx="219">
                  <c:v>1038.8888888888887</c:v>
                </c:pt>
                <c:pt idx="220">
                  <c:v>1605.5555555555557</c:v>
                </c:pt>
                <c:pt idx="221">
                  <c:v>1534.7222222222222</c:v>
                </c:pt>
                <c:pt idx="222">
                  <c:v>1416.6666666666665</c:v>
                </c:pt>
                <c:pt idx="223">
                  <c:v>1204.166666666667</c:v>
                </c:pt>
                <c:pt idx="224">
                  <c:v>1015.2777777777779</c:v>
                </c:pt>
                <c:pt idx="225">
                  <c:v>968.05555555555588</c:v>
                </c:pt>
                <c:pt idx="226">
                  <c:v>897.22222222222149</c:v>
                </c:pt>
                <c:pt idx="227">
                  <c:v>1015.277777777777</c:v>
                </c:pt>
                <c:pt idx="228">
                  <c:v>1204.166666666667</c:v>
                </c:pt>
                <c:pt idx="229">
                  <c:v>1156.9444444444441</c:v>
                </c:pt>
                <c:pt idx="230">
                  <c:v>873.61111111111177</c:v>
                </c:pt>
                <c:pt idx="231">
                  <c:v>448.61111111111245</c:v>
                </c:pt>
                <c:pt idx="232">
                  <c:v>236.11111111111111</c:v>
                </c:pt>
                <c:pt idx="233">
                  <c:v>259.72222222222086</c:v>
                </c:pt>
                <c:pt idx="234">
                  <c:v>259.72222222222086</c:v>
                </c:pt>
                <c:pt idx="235">
                  <c:v>212.50000000000131</c:v>
                </c:pt>
                <c:pt idx="236">
                  <c:v>259.72222222222257</c:v>
                </c:pt>
                <c:pt idx="237">
                  <c:v>377.77777777777646</c:v>
                </c:pt>
                <c:pt idx="238">
                  <c:v>377.77777777777811</c:v>
                </c:pt>
                <c:pt idx="239">
                  <c:v>354.16666666666663</c:v>
                </c:pt>
                <c:pt idx="240">
                  <c:v>472.22222222222223</c:v>
                </c:pt>
                <c:pt idx="241">
                  <c:v>566.66666666666799</c:v>
                </c:pt>
                <c:pt idx="242">
                  <c:v>472.22222222222223</c:v>
                </c:pt>
                <c:pt idx="243">
                  <c:v>259.72222222222086</c:v>
                </c:pt>
                <c:pt idx="244">
                  <c:v>118.05555555555556</c:v>
                </c:pt>
                <c:pt idx="245">
                  <c:v>94.444444444445779</c:v>
                </c:pt>
                <c:pt idx="246">
                  <c:v>165.27777777777845</c:v>
                </c:pt>
                <c:pt idx="247">
                  <c:v>354.16666666666663</c:v>
                </c:pt>
                <c:pt idx="248">
                  <c:v>566.6666666666664</c:v>
                </c:pt>
                <c:pt idx="249">
                  <c:v>566.6666666666664</c:v>
                </c:pt>
                <c:pt idx="250">
                  <c:v>377.77777777777811</c:v>
                </c:pt>
                <c:pt idx="251">
                  <c:v>283.33333333333235</c:v>
                </c:pt>
                <c:pt idx="252">
                  <c:v>283.33333333333235</c:v>
                </c:pt>
                <c:pt idx="253">
                  <c:v>236.11111111111111</c:v>
                </c:pt>
                <c:pt idx="254">
                  <c:v>118.05555555555556</c:v>
                </c:pt>
                <c:pt idx="255">
                  <c:v>47.222222222222889</c:v>
                </c:pt>
                <c:pt idx="256">
                  <c:v>259.72222222222257</c:v>
                </c:pt>
                <c:pt idx="257">
                  <c:v>543.05555555555486</c:v>
                </c:pt>
                <c:pt idx="258">
                  <c:v>543.05555555555486</c:v>
                </c:pt>
                <c:pt idx="259">
                  <c:v>377.77777777777976</c:v>
                </c:pt>
                <c:pt idx="260">
                  <c:v>472.22222222222223</c:v>
                </c:pt>
                <c:pt idx="261">
                  <c:v>873.61111111110836</c:v>
                </c:pt>
                <c:pt idx="262">
                  <c:v>826.38888888888891</c:v>
                </c:pt>
                <c:pt idx="263">
                  <c:v>401.38888888888954</c:v>
                </c:pt>
                <c:pt idx="264">
                  <c:v>259.72222222222422</c:v>
                </c:pt>
                <c:pt idx="265">
                  <c:v>424.99999999999932</c:v>
                </c:pt>
                <c:pt idx="266">
                  <c:v>613.88888888888755</c:v>
                </c:pt>
                <c:pt idx="267">
                  <c:v>472.22222222222223</c:v>
                </c:pt>
                <c:pt idx="268">
                  <c:v>118.05555555555556</c:v>
                </c:pt>
                <c:pt idx="269">
                  <c:v>-94.444444444442439</c:v>
                </c:pt>
                <c:pt idx="270">
                  <c:v>-165.27777777777845</c:v>
                </c:pt>
                <c:pt idx="271">
                  <c:v>-188.88888888888823</c:v>
                </c:pt>
                <c:pt idx="272">
                  <c:v>-236.11111111111111</c:v>
                </c:pt>
                <c:pt idx="273">
                  <c:v>-354.16666666666663</c:v>
                </c:pt>
                <c:pt idx="274">
                  <c:v>-495.83333333333195</c:v>
                </c:pt>
                <c:pt idx="275">
                  <c:v>-613.88888888889085</c:v>
                </c:pt>
                <c:pt idx="276">
                  <c:v>-543.05555555555486</c:v>
                </c:pt>
                <c:pt idx="277">
                  <c:v>-306.94444444444377</c:v>
                </c:pt>
                <c:pt idx="278">
                  <c:v>-94.444444444445779</c:v>
                </c:pt>
                <c:pt idx="279">
                  <c:v>-236.11111111111111</c:v>
                </c:pt>
                <c:pt idx="280">
                  <c:v>-472.22222222222223</c:v>
                </c:pt>
                <c:pt idx="281">
                  <c:v>-236.11111111111111</c:v>
                </c:pt>
                <c:pt idx="282">
                  <c:v>0</c:v>
                </c:pt>
                <c:pt idx="283">
                  <c:v>23.611111111109768</c:v>
                </c:pt>
                <c:pt idx="284">
                  <c:v>94.444444444445779</c:v>
                </c:pt>
                <c:pt idx="285">
                  <c:v>118.05555555555556</c:v>
                </c:pt>
                <c:pt idx="286">
                  <c:v>70.833333333332661</c:v>
                </c:pt>
                <c:pt idx="287">
                  <c:v>-23.611111111109768</c:v>
                </c:pt>
                <c:pt idx="288">
                  <c:v>-141.66666666666868</c:v>
                </c:pt>
                <c:pt idx="289">
                  <c:v>-283.333333333334</c:v>
                </c:pt>
                <c:pt idx="290">
                  <c:v>-448.61111111110904</c:v>
                </c:pt>
                <c:pt idx="291">
                  <c:v>-590.27777777777771</c:v>
                </c:pt>
                <c:pt idx="292">
                  <c:v>-613.88888888888926</c:v>
                </c:pt>
                <c:pt idx="293">
                  <c:v>-519.44444444444343</c:v>
                </c:pt>
                <c:pt idx="294">
                  <c:v>-354.16666666666663</c:v>
                </c:pt>
                <c:pt idx="295">
                  <c:v>-165.27777777777845</c:v>
                </c:pt>
                <c:pt idx="296">
                  <c:v>-47.222222222222889</c:v>
                </c:pt>
                <c:pt idx="297">
                  <c:v>-23.611111111111445</c:v>
                </c:pt>
                <c:pt idx="298">
                  <c:v>-94.444444444444116</c:v>
                </c:pt>
                <c:pt idx="299">
                  <c:v>-212.49999999999966</c:v>
                </c:pt>
                <c:pt idx="300">
                  <c:v>-424.99999999999932</c:v>
                </c:pt>
                <c:pt idx="301">
                  <c:v>-1487.4999999999993</c:v>
                </c:pt>
                <c:pt idx="302">
                  <c:v>-2455.555555555557</c:v>
                </c:pt>
                <c:pt idx="303">
                  <c:v>-2290.2777777777783</c:v>
                </c:pt>
                <c:pt idx="304">
                  <c:v>-1652.7777777777778</c:v>
                </c:pt>
                <c:pt idx="305">
                  <c:v>-826.38888888888891</c:v>
                </c:pt>
                <c:pt idx="306">
                  <c:v>-236.11111111111111</c:v>
                </c:pt>
                <c:pt idx="307">
                  <c:v>165.27777777777845</c:v>
                </c:pt>
                <c:pt idx="308">
                  <c:v>802.77777777777908</c:v>
                </c:pt>
                <c:pt idx="309">
                  <c:v>1487.4999999999993</c:v>
                </c:pt>
                <c:pt idx="310">
                  <c:v>1581.9444444444434</c:v>
                </c:pt>
                <c:pt idx="311">
                  <c:v>1015.2777777777787</c:v>
                </c:pt>
                <c:pt idx="312">
                  <c:v>613.88888888888926</c:v>
                </c:pt>
                <c:pt idx="313">
                  <c:v>1015.277777777777</c:v>
                </c:pt>
                <c:pt idx="314">
                  <c:v>968.05555555555588</c:v>
                </c:pt>
                <c:pt idx="315">
                  <c:v>519.44444444444514</c:v>
                </c:pt>
                <c:pt idx="316">
                  <c:v>212.49999999999966</c:v>
                </c:pt>
                <c:pt idx="317">
                  <c:v>-23.611111111111445</c:v>
                </c:pt>
                <c:pt idx="318">
                  <c:v>118.05555555555556</c:v>
                </c:pt>
                <c:pt idx="319">
                  <c:v>330.55555555555526</c:v>
                </c:pt>
                <c:pt idx="320">
                  <c:v>661.11111111111052</c:v>
                </c:pt>
                <c:pt idx="321">
                  <c:v>802.77777777777737</c:v>
                </c:pt>
                <c:pt idx="322">
                  <c:v>661.11111111111052</c:v>
                </c:pt>
                <c:pt idx="323">
                  <c:v>47.22222222222122</c:v>
                </c:pt>
                <c:pt idx="324">
                  <c:v>-566.6666666666647</c:v>
                </c:pt>
                <c:pt idx="325">
                  <c:v>-495.83333333333195</c:v>
                </c:pt>
                <c:pt idx="326">
                  <c:v>-330.55555555555691</c:v>
                </c:pt>
                <c:pt idx="327">
                  <c:v>-259.72222222222257</c:v>
                </c:pt>
                <c:pt idx="328">
                  <c:v>-188.88888888888823</c:v>
                </c:pt>
                <c:pt idx="329">
                  <c:v>-165.27777777777678</c:v>
                </c:pt>
                <c:pt idx="330">
                  <c:v>-165.27777777777845</c:v>
                </c:pt>
                <c:pt idx="331">
                  <c:v>-188.88888888888988</c:v>
                </c:pt>
                <c:pt idx="332">
                  <c:v>-283.33333333333235</c:v>
                </c:pt>
                <c:pt idx="333">
                  <c:v>-448.61111111111074</c:v>
                </c:pt>
                <c:pt idx="334">
                  <c:v>-472.22222222222223</c:v>
                </c:pt>
                <c:pt idx="335">
                  <c:v>-354.16666666666663</c:v>
                </c:pt>
                <c:pt idx="336">
                  <c:v>-259.72222222222257</c:v>
                </c:pt>
                <c:pt idx="337">
                  <c:v>-236.11111111111111</c:v>
                </c:pt>
                <c:pt idx="338">
                  <c:v>-259.72222222222257</c:v>
                </c:pt>
                <c:pt idx="339">
                  <c:v>-212.49999999999966</c:v>
                </c:pt>
                <c:pt idx="340">
                  <c:v>-94.444444444444116</c:v>
                </c:pt>
                <c:pt idx="341">
                  <c:v>-47.222222222222889</c:v>
                </c:pt>
                <c:pt idx="342">
                  <c:v>-23.611111111111445</c:v>
                </c:pt>
                <c:pt idx="343">
                  <c:v>23.611111111111445</c:v>
                </c:pt>
                <c:pt idx="344">
                  <c:v>70.833333333334338</c:v>
                </c:pt>
                <c:pt idx="345">
                  <c:v>236.11111111111111</c:v>
                </c:pt>
                <c:pt idx="346">
                  <c:v>377.77777777777646</c:v>
                </c:pt>
                <c:pt idx="347">
                  <c:v>283.333333333334</c:v>
                </c:pt>
                <c:pt idx="348">
                  <c:v>70.833333333334338</c:v>
                </c:pt>
                <c:pt idx="349">
                  <c:v>-259.72222222222257</c:v>
                </c:pt>
                <c:pt idx="350">
                  <c:v>-802.77777777777737</c:v>
                </c:pt>
                <c:pt idx="351">
                  <c:v>-1581.944444444445</c:v>
                </c:pt>
                <c:pt idx="352">
                  <c:v>-2266.666666666667</c:v>
                </c:pt>
                <c:pt idx="353">
                  <c:v>-2502.7777777777778</c:v>
                </c:pt>
                <c:pt idx="354">
                  <c:v>-2502.7777777777778</c:v>
                </c:pt>
                <c:pt idx="355">
                  <c:v>-2502.7777777777774</c:v>
                </c:pt>
                <c:pt idx="356">
                  <c:v>-1747.2222222222217</c:v>
                </c:pt>
                <c:pt idx="357">
                  <c:v>-283.3333333333332</c:v>
                </c:pt>
                <c:pt idx="358">
                  <c:v>991.66666666666652</c:v>
                </c:pt>
                <c:pt idx="359">
                  <c:v>2030.5555555555559</c:v>
                </c:pt>
                <c:pt idx="360">
                  <c:v>2620.8333333333326</c:v>
                </c:pt>
                <c:pt idx="361">
                  <c:v>2526.3888888888878</c:v>
                </c:pt>
                <c:pt idx="362">
                  <c:v>2030.5555555555559</c:v>
                </c:pt>
                <c:pt idx="363">
                  <c:v>1369.4444444444455</c:v>
                </c:pt>
                <c:pt idx="364">
                  <c:v>731.9444444444448</c:v>
                </c:pt>
                <c:pt idx="365">
                  <c:v>259.72222222222257</c:v>
                </c:pt>
                <c:pt idx="366">
                  <c:v>0</c:v>
                </c:pt>
                <c:pt idx="367">
                  <c:v>-118.05555555555556</c:v>
                </c:pt>
                <c:pt idx="368">
                  <c:v>-283.333333333334</c:v>
                </c:pt>
                <c:pt idx="369">
                  <c:v>-590.27777777777771</c:v>
                </c:pt>
                <c:pt idx="370">
                  <c:v>-1180.5555555555554</c:v>
                </c:pt>
                <c:pt idx="371">
                  <c:v>-2030.5555555555559</c:v>
                </c:pt>
                <c:pt idx="372">
                  <c:v>-2502.7777777777778</c:v>
                </c:pt>
                <c:pt idx="373">
                  <c:v>-2502.7777777777778</c:v>
                </c:pt>
                <c:pt idx="374">
                  <c:v>-2502.7777777777774</c:v>
                </c:pt>
                <c:pt idx="375">
                  <c:v>-2526.3888888888887</c:v>
                </c:pt>
                <c:pt idx="376">
                  <c:v>-2054.1666666666665</c:v>
                </c:pt>
                <c:pt idx="377">
                  <c:v>-1440.2777777777781</c:v>
                </c:pt>
                <c:pt idx="378">
                  <c:v>-1251.3888888888889</c:v>
                </c:pt>
                <c:pt idx="379">
                  <c:v>-1038.8888888888887</c:v>
                </c:pt>
                <c:pt idx="380">
                  <c:v>-826.38888888888869</c:v>
                </c:pt>
                <c:pt idx="381">
                  <c:v>-779.16666666666686</c:v>
                </c:pt>
                <c:pt idx="382">
                  <c:v>-944.44444444444446</c:v>
                </c:pt>
                <c:pt idx="383">
                  <c:v>-1038.8888888888889</c:v>
                </c:pt>
                <c:pt idx="384">
                  <c:v>-755.55555555555566</c:v>
                </c:pt>
                <c:pt idx="385">
                  <c:v>-259.72222222222223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188.88888888888891</c:v>
                </c:pt>
                <c:pt idx="426">
                  <c:v>850</c:v>
                </c:pt>
                <c:pt idx="427">
                  <c:v>1841.6666666666665</c:v>
                </c:pt>
                <c:pt idx="428">
                  <c:v>2597.2222222222222</c:v>
                </c:pt>
                <c:pt idx="429">
                  <c:v>2691.6666666666665</c:v>
                </c:pt>
                <c:pt idx="430">
                  <c:v>2313.8888888888887</c:v>
                </c:pt>
                <c:pt idx="431">
                  <c:v>1936.1111111111111</c:v>
                </c:pt>
                <c:pt idx="432">
                  <c:v>1723.6111111111113</c:v>
                </c:pt>
                <c:pt idx="433">
                  <c:v>1605.5555555555557</c:v>
                </c:pt>
                <c:pt idx="434">
                  <c:v>1393.0555555555561</c:v>
                </c:pt>
                <c:pt idx="435">
                  <c:v>1109.7222222222229</c:v>
                </c:pt>
                <c:pt idx="436">
                  <c:v>920.83333333333292</c:v>
                </c:pt>
                <c:pt idx="437">
                  <c:v>920.83333333333292</c:v>
                </c:pt>
                <c:pt idx="438">
                  <c:v>1062.5</c:v>
                </c:pt>
                <c:pt idx="439">
                  <c:v>1133.3333333333328</c:v>
                </c:pt>
                <c:pt idx="440">
                  <c:v>1062.5</c:v>
                </c:pt>
                <c:pt idx="441">
                  <c:v>826.38888888888891</c:v>
                </c:pt>
                <c:pt idx="442">
                  <c:v>495.83333333333366</c:v>
                </c:pt>
                <c:pt idx="443">
                  <c:v>212.49999999999966</c:v>
                </c:pt>
                <c:pt idx="444">
                  <c:v>70.833333333332661</c:v>
                </c:pt>
                <c:pt idx="445">
                  <c:v>70.833333333334338</c:v>
                </c:pt>
                <c:pt idx="446">
                  <c:v>94.444444444444116</c:v>
                </c:pt>
                <c:pt idx="447">
                  <c:v>0</c:v>
                </c:pt>
                <c:pt idx="448">
                  <c:v>-236.11111111111111</c:v>
                </c:pt>
                <c:pt idx="449">
                  <c:v>-566.6666666666664</c:v>
                </c:pt>
                <c:pt idx="450">
                  <c:v>-826.38888888888891</c:v>
                </c:pt>
                <c:pt idx="451">
                  <c:v>-991.66666666666731</c:v>
                </c:pt>
                <c:pt idx="452">
                  <c:v>-1180.5555555555554</c:v>
                </c:pt>
                <c:pt idx="453">
                  <c:v>-1463.8888888888896</c:v>
                </c:pt>
                <c:pt idx="454">
                  <c:v>-1841.6666666666658</c:v>
                </c:pt>
                <c:pt idx="455">
                  <c:v>-2266.6666666666661</c:v>
                </c:pt>
                <c:pt idx="456">
                  <c:v>-2502.7777777777778</c:v>
                </c:pt>
                <c:pt idx="457">
                  <c:v>-2290.2777777777774</c:v>
                </c:pt>
                <c:pt idx="458">
                  <c:v>-2054.1666666666665</c:v>
                </c:pt>
                <c:pt idx="459">
                  <c:v>-1794.4444444444446</c:v>
                </c:pt>
                <c:pt idx="460">
                  <c:v>-1109.7222222222219</c:v>
                </c:pt>
                <c:pt idx="461">
                  <c:v>-306.94444444444463</c:v>
                </c:pt>
                <c:pt idx="462">
                  <c:v>188.88888888888906</c:v>
                </c:pt>
                <c:pt idx="463">
                  <c:v>826.38888888888891</c:v>
                </c:pt>
                <c:pt idx="464">
                  <c:v>1676.3888888888885</c:v>
                </c:pt>
                <c:pt idx="465">
                  <c:v>1841.6666666666665</c:v>
                </c:pt>
                <c:pt idx="466">
                  <c:v>1109.7222222222229</c:v>
                </c:pt>
                <c:pt idx="467">
                  <c:v>425.00000000000017</c:v>
                </c:pt>
                <c:pt idx="468">
                  <c:v>424.99999999999932</c:v>
                </c:pt>
                <c:pt idx="469">
                  <c:v>850.00000000000034</c:v>
                </c:pt>
                <c:pt idx="470">
                  <c:v>1275.0000000000005</c:v>
                </c:pt>
                <c:pt idx="471">
                  <c:v>1534.7222222222213</c:v>
                </c:pt>
                <c:pt idx="472">
                  <c:v>1818.0555555555554</c:v>
                </c:pt>
                <c:pt idx="473">
                  <c:v>2172.2222222222226</c:v>
                </c:pt>
                <c:pt idx="474">
                  <c:v>2313.8888888888882</c:v>
                </c:pt>
                <c:pt idx="475">
                  <c:v>2077.7777777777774</c:v>
                </c:pt>
                <c:pt idx="476">
                  <c:v>1676.3888888888891</c:v>
                </c:pt>
                <c:pt idx="477">
                  <c:v>1322.2222222222224</c:v>
                </c:pt>
                <c:pt idx="478">
                  <c:v>1133.3333333333344</c:v>
                </c:pt>
                <c:pt idx="479">
                  <c:v>873.61111111111177</c:v>
                </c:pt>
                <c:pt idx="480">
                  <c:v>424.99999999999932</c:v>
                </c:pt>
                <c:pt idx="481">
                  <c:v>-23.611111111111445</c:v>
                </c:pt>
                <c:pt idx="482">
                  <c:v>-495.83333333333366</c:v>
                </c:pt>
                <c:pt idx="483">
                  <c:v>-755.55555555555623</c:v>
                </c:pt>
                <c:pt idx="484">
                  <c:v>-543.05555555555486</c:v>
                </c:pt>
                <c:pt idx="485">
                  <c:v>-165.27777777777678</c:v>
                </c:pt>
                <c:pt idx="486">
                  <c:v>23.611111111111445</c:v>
                </c:pt>
                <c:pt idx="487">
                  <c:v>47.22222222222122</c:v>
                </c:pt>
                <c:pt idx="488">
                  <c:v>23.611111111109768</c:v>
                </c:pt>
                <c:pt idx="489">
                  <c:v>0</c:v>
                </c:pt>
                <c:pt idx="490">
                  <c:v>70.833333333334338</c:v>
                </c:pt>
                <c:pt idx="491">
                  <c:v>306.94444444444542</c:v>
                </c:pt>
                <c:pt idx="492">
                  <c:v>613.88888888888926</c:v>
                </c:pt>
                <c:pt idx="493">
                  <c:v>684.72222222222183</c:v>
                </c:pt>
                <c:pt idx="494">
                  <c:v>472.22222222222223</c:v>
                </c:pt>
                <c:pt idx="495">
                  <c:v>212.49999999999966</c:v>
                </c:pt>
                <c:pt idx="496">
                  <c:v>-47.222222222222889</c:v>
                </c:pt>
                <c:pt idx="497">
                  <c:v>-377.77777777777811</c:v>
                </c:pt>
                <c:pt idx="498">
                  <c:v>-755.55555555555623</c:v>
                </c:pt>
                <c:pt idx="499">
                  <c:v>-802.77777777777737</c:v>
                </c:pt>
                <c:pt idx="500">
                  <c:v>-448.61111111111074</c:v>
                </c:pt>
                <c:pt idx="501">
                  <c:v>-23.611111111111445</c:v>
                </c:pt>
                <c:pt idx="502">
                  <c:v>425.00000000000102</c:v>
                </c:pt>
                <c:pt idx="503">
                  <c:v>826.38888888888891</c:v>
                </c:pt>
                <c:pt idx="504">
                  <c:v>873.61111111111006</c:v>
                </c:pt>
                <c:pt idx="505">
                  <c:v>519.44444444444514</c:v>
                </c:pt>
                <c:pt idx="506">
                  <c:v>118.05555555555723</c:v>
                </c:pt>
                <c:pt idx="507">
                  <c:v>-236.11111111111111</c:v>
                </c:pt>
                <c:pt idx="508">
                  <c:v>-566.66666666666799</c:v>
                </c:pt>
                <c:pt idx="509">
                  <c:v>-543.05555555555486</c:v>
                </c:pt>
                <c:pt idx="510">
                  <c:v>-165.27777777777845</c:v>
                </c:pt>
                <c:pt idx="511">
                  <c:v>330.55555555555526</c:v>
                </c:pt>
                <c:pt idx="512">
                  <c:v>944.44444444444446</c:v>
                </c:pt>
                <c:pt idx="513">
                  <c:v>1274.9999999999995</c:v>
                </c:pt>
                <c:pt idx="514">
                  <c:v>968.05555555555759</c:v>
                </c:pt>
                <c:pt idx="515">
                  <c:v>401.38888888888954</c:v>
                </c:pt>
                <c:pt idx="516">
                  <c:v>-23.611111111113125</c:v>
                </c:pt>
                <c:pt idx="517">
                  <c:v>-377.77777777777976</c:v>
                </c:pt>
                <c:pt idx="518">
                  <c:v>-566.6666666666647</c:v>
                </c:pt>
                <c:pt idx="519">
                  <c:v>-448.61111111110904</c:v>
                </c:pt>
                <c:pt idx="520">
                  <c:v>-283.333333333334</c:v>
                </c:pt>
                <c:pt idx="521">
                  <c:v>-306.94444444444377</c:v>
                </c:pt>
                <c:pt idx="522">
                  <c:v>-590.27777777777771</c:v>
                </c:pt>
                <c:pt idx="523">
                  <c:v>-1086.1111111111131</c:v>
                </c:pt>
                <c:pt idx="524">
                  <c:v>-1747.2222222222235</c:v>
                </c:pt>
                <c:pt idx="525">
                  <c:v>-2313.8888888888882</c:v>
                </c:pt>
                <c:pt idx="526">
                  <c:v>-2502.7777777777765</c:v>
                </c:pt>
                <c:pt idx="527">
                  <c:v>-2455.5555555555552</c:v>
                </c:pt>
                <c:pt idx="528">
                  <c:v>-2125</c:v>
                </c:pt>
                <c:pt idx="529">
                  <c:v>-1700.0000000000007</c:v>
                </c:pt>
                <c:pt idx="530">
                  <c:v>-1511.1111111111115</c:v>
                </c:pt>
                <c:pt idx="531">
                  <c:v>-1487.4999999999993</c:v>
                </c:pt>
                <c:pt idx="532">
                  <c:v>-1605.5555555555557</c:v>
                </c:pt>
                <c:pt idx="533">
                  <c:v>-1700.0000000000007</c:v>
                </c:pt>
                <c:pt idx="534">
                  <c:v>-1581.9444444444443</c:v>
                </c:pt>
                <c:pt idx="535">
                  <c:v>-1133.333333333333</c:v>
                </c:pt>
                <c:pt idx="536">
                  <c:v>-495.83333333333366</c:v>
                </c:pt>
                <c:pt idx="537">
                  <c:v>-70.833333333333087</c:v>
                </c:pt>
                <c:pt idx="538">
                  <c:v>94.444444444444528</c:v>
                </c:pt>
                <c:pt idx="539">
                  <c:v>188.88888888888863</c:v>
                </c:pt>
                <c:pt idx="540">
                  <c:v>424.99999999999972</c:v>
                </c:pt>
                <c:pt idx="541">
                  <c:v>944.44444444444491</c:v>
                </c:pt>
                <c:pt idx="542">
                  <c:v>1440.2777777777781</c:v>
                </c:pt>
                <c:pt idx="543">
                  <c:v>1251.3888888888882</c:v>
                </c:pt>
                <c:pt idx="544">
                  <c:v>543.05555555555566</c:v>
                </c:pt>
                <c:pt idx="545">
                  <c:v>-401.38888888888869</c:v>
                </c:pt>
                <c:pt idx="546">
                  <c:v>-1747.2222222222229</c:v>
                </c:pt>
                <c:pt idx="547">
                  <c:v>-2101.3888888888887</c:v>
                </c:pt>
                <c:pt idx="548">
                  <c:v>-1274.9999999999995</c:v>
                </c:pt>
                <c:pt idx="549">
                  <c:v>-425.00000000000017</c:v>
                </c:pt>
                <c:pt idx="550">
                  <c:v>0</c:v>
                </c:pt>
                <c:pt idx="551">
                  <c:v>448.6111111111112</c:v>
                </c:pt>
                <c:pt idx="552">
                  <c:v>1605.5555555555557</c:v>
                </c:pt>
                <c:pt idx="553">
                  <c:v>2644.4444444444443</c:v>
                </c:pt>
                <c:pt idx="554">
                  <c:v>2597.2222222222222</c:v>
                </c:pt>
                <c:pt idx="555">
                  <c:v>2054.1666666666656</c:v>
                </c:pt>
                <c:pt idx="556">
                  <c:v>1983.3333333333339</c:v>
                </c:pt>
                <c:pt idx="557">
                  <c:v>2266.666666666667</c:v>
                </c:pt>
                <c:pt idx="558">
                  <c:v>2526.3888888888878</c:v>
                </c:pt>
                <c:pt idx="559">
                  <c:v>2455.5555555555552</c:v>
                </c:pt>
                <c:pt idx="560">
                  <c:v>2101.3888888888887</c:v>
                </c:pt>
                <c:pt idx="561">
                  <c:v>1818.0555555555563</c:v>
                </c:pt>
                <c:pt idx="562">
                  <c:v>1700.0000000000007</c:v>
                </c:pt>
                <c:pt idx="563">
                  <c:v>1629.1666666666681</c:v>
                </c:pt>
                <c:pt idx="564">
                  <c:v>1558.3333333333319</c:v>
                </c:pt>
                <c:pt idx="565">
                  <c:v>1086.1111111111097</c:v>
                </c:pt>
                <c:pt idx="566">
                  <c:v>637.50000000000068</c:v>
                </c:pt>
                <c:pt idx="567">
                  <c:v>755.55555555555623</c:v>
                </c:pt>
                <c:pt idx="568">
                  <c:v>850.00000000000205</c:v>
                </c:pt>
                <c:pt idx="569">
                  <c:v>779.16666666666595</c:v>
                </c:pt>
                <c:pt idx="570">
                  <c:v>731.94444444444309</c:v>
                </c:pt>
                <c:pt idx="571">
                  <c:v>661.11111111111052</c:v>
                </c:pt>
                <c:pt idx="572">
                  <c:v>590.27777777777771</c:v>
                </c:pt>
                <c:pt idx="573">
                  <c:v>543.05555555555486</c:v>
                </c:pt>
                <c:pt idx="574">
                  <c:v>472.22222222222223</c:v>
                </c:pt>
                <c:pt idx="575">
                  <c:v>401.38888888888954</c:v>
                </c:pt>
                <c:pt idx="576">
                  <c:v>377.77777777777646</c:v>
                </c:pt>
                <c:pt idx="577">
                  <c:v>424.99999999999932</c:v>
                </c:pt>
                <c:pt idx="578">
                  <c:v>472.22222222222223</c:v>
                </c:pt>
                <c:pt idx="579">
                  <c:v>472.22222222222223</c:v>
                </c:pt>
                <c:pt idx="580">
                  <c:v>448.61111111111245</c:v>
                </c:pt>
                <c:pt idx="581">
                  <c:v>377.77777777777976</c:v>
                </c:pt>
                <c:pt idx="582">
                  <c:v>306.94444444444377</c:v>
                </c:pt>
                <c:pt idx="583">
                  <c:v>259.72222222222086</c:v>
                </c:pt>
                <c:pt idx="584">
                  <c:v>188.88888888888823</c:v>
                </c:pt>
                <c:pt idx="585">
                  <c:v>70.833333333332661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23.611111111113125</c:v>
                </c:pt>
                <c:pt idx="595">
                  <c:v>23.611111111113125</c:v>
                </c:pt>
                <c:pt idx="596">
                  <c:v>23.611111111109768</c:v>
                </c:pt>
                <c:pt idx="597">
                  <c:v>118.05555555555556</c:v>
                </c:pt>
                <c:pt idx="598">
                  <c:v>212.50000000000131</c:v>
                </c:pt>
                <c:pt idx="599">
                  <c:v>306.94444444444377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C5-4217-925E-A55FFADB3D6C}"/>
            </c:ext>
          </c:extLst>
        </c:ser>
        <c:ser>
          <c:idx val="2"/>
          <c:order val="2"/>
          <c:tx>
            <c:strRef>
              <c:f>WLTC_class_3!$J$6:$J$7</c:f>
              <c:strCache>
                <c:ptCount val="2"/>
                <c:pt idx="0">
                  <c:v>Rolling Resistance</c:v>
                </c:pt>
                <c:pt idx="1">
                  <c:v>Newtons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WLTC_class_3!$J$609:$J$1208</c:f>
              <c:numCache>
                <c:formatCode>0.00</c:formatCode>
                <c:ptCount val="600"/>
                <c:pt idx="0">
                  <c:v>200.12400000000002</c:v>
                </c:pt>
                <c:pt idx="1">
                  <c:v>200.12400000000002</c:v>
                </c:pt>
                <c:pt idx="2">
                  <c:v>200.12400000000002</c:v>
                </c:pt>
                <c:pt idx="3">
                  <c:v>200.12400000000002</c:v>
                </c:pt>
                <c:pt idx="4">
                  <c:v>200.12400000000002</c:v>
                </c:pt>
                <c:pt idx="5">
                  <c:v>200.12400000000002</c:v>
                </c:pt>
                <c:pt idx="6">
                  <c:v>200.12400000000002</c:v>
                </c:pt>
                <c:pt idx="7">
                  <c:v>200.12400000000002</c:v>
                </c:pt>
                <c:pt idx="8">
                  <c:v>200.12400000000002</c:v>
                </c:pt>
                <c:pt idx="9">
                  <c:v>200.12400000000002</c:v>
                </c:pt>
                <c:pt idx="10">
                  <c:v>200.12400000000002</c:v>
                </c:pt>
                <c:pt idx="11">
                  <c:v>200.12400000000002</c:v>
                </c:pt>
                <c:pt idx="12">
                  <c:v>200.12400000000002</c:v>
                </c:pt>
                <c:pt idx="13">
                  <c:v>200.12400000000002</c:v>
                </c:pt>
                <c:pt idx="14">
                  <c:v>200.12400000000002</c:v>
                </c:pt>
                <c:pt idx="15">
                  <c:v>200.12400000000002</c:v>
                </c:pt>
                <c:pt idx="16">
                  <c:v>200.12400000000002</c:v>
                </c:pt>
                <c:pt idx="17">
                  <c:v>200.12400000000002</c:v>
                </c:pt>
                <c:pt idx="18">
                  <c:v>200.12400000000002</c:v>
                </c:pt>
                <c:pt idx="19">
                  <c:v>200.12400000000002</c:v>
                </c:pt>
                <c:pt idx="20">
                  <c:v>200.12400000000002</c:v>
                </c:pt>
                <c:pt idx="21">
                  <c:v>200.12400000000002</c:v>
                </c:pt>
                <c:pt idx="22">
                  <c:v>200.12400000000002</c:v>
                </c:pt>
                <c:pt idx="23">
                  <c:v>200.12400000000002</c:v>
                </c:pt>
                <c:pt idx="24">
                  <c:v>200.12400000000002</c:v>
                </c:pt>
                <c:pt idx="25">
                  <c:v>200.12400000000002</c:v>
                </c:pt>
                <c:pt idx="26">
                  <c:v>200.12400000000002</c:v>
                </c:pt>
                <c:pt idx="27">
                  <c:v>200.12400000000002</c:v>
                </c:pt>
                <c:pt idx="28">
                  <c:v>200.12400000000002</c:v>
                </c:pt>
                <c:pt idx="29">
                  <c:v>200.12400000000002</c:v>
                </c:pt>
                <c:pt idx="30">
                  <c:v>200.12400000000002</c:v>
                </c:pt>
                <c:pt idx="31">
                  <c:v>200.12400000000002</c:v>
                </c:pt>
                <c:pt idx="32">
                  <c:v>200.12400000000002</c:v>
                </c:pt>
                <c:pt idx="33">
                  <c:v>200.12400000000002</c:v>
                </c:pt>
                <c:pt idx="34">
                  <c:v>200.12400000000002</c:v>
                </c:pt>
                <c:pt idx="35">
                  <c:v>200.12400000000002</c:v>
                </c:pt>
                <c:pt idx="36">
                  <c:v>200.12400000000002</c:v>
                </c:pt>
                <c:pt idx="37">
                  <c:v>200.12400000000002</c:v>
                </c:pt>
                <c:pt idx="38">
                  <c:v>200.12400000000002</c:v>
                </c:pt>
                <c:pt idx="39">
                  <c:v>200.12400000000002</c:v>
                </c:pt>
                <c:pt idx="40">
                  <c:v>200.12400000000002</c:v>
                </c:pt>
                <c:pt idx="41">
                  <c:v>200.12400000000002</c:v>
                </c:pt>
                <c:pt idx="42">
                  <c:v>200.12400000000002</c:v>
                </c:pt>
                <c:pt idx="43">
                  <c:v>200.12400000000002</c:v>
                </c:pt>
                <c:pt idx="44">
                  <c:v>200.12400000000002</c:v>
                </c:pt>
                <c:pt idx="45">
                  <c:v>200.12400000000002</c:v>
                </c:pt>
                <c:pt idx="46">
                  <c:v>200.12400000000002</c:v>
                </c:pt>
                <c:pt idx="47">
                  <c:v>200.12400000000002</c:v>
                </c:pt>
                <c:pt idx="48">
                  <c:v>200.12400000000002</c:v>
                </c:pt>
                <c:pt idx="49">
                  <c:v>200.12400000000002</c:v>
                </c:pt>
                <c:pt idx="50">
                  <c:v>200.12400000000002</c:v>
                </c:pt>
                <c:pt idx="51">
                  <c:v>200.12400000000002</c:v>
                </c:pt>
                <c:pt idx="52">
                  <c:v>200.12400000000002</c:v>
                </c:pt>
                <c:pt idx="53">
                  <c:v>200.12400000000002</c:v>
                </c:pt>
                <c:pt idx="54">
                  <c:v>200.12400000000002</c:v>
                </c:pt>
                <c:pt idx="55">
                  <c:v>200.12400000000002</c:v>
                </c:pt>
                <c:pt idx="56">
                  <c:v>200.12400000000002</c:v>
                </c:pt>
                <c:pt idx="57">
                  <c:v>200.12400000000002</c:v>
                </c:pt>
                <c:pt idx="58">
                  <c:v>200.12400000000002</c:v>
                </c:pt>
                <c:pt idx="59">
                  <c:v>200.12400000000002</c:v>
                </c:pt>
                <c:pt idx="60">
                  <c:v>200.12400000000002</c:v>
                </c:pt>
                <c:pt idx="61">
                  <c:v>200.12400000000002</c:v>
                </c:pt>
                <c:pt idx="62">
                  <c:v>200.12400000000002</c:v>
                </c:pt>
                <c:pt idx="63">
                  <c:v>200.12400000000002</c:v>
                </c:pt>
                <c:pt idx="64">
                  <c:v>200.12400000000002</c:v>
                </c:pt>
                <c:pt idx="65">
                  <c:v>200.12400000000002</c:v>
                </c:pt>
                <c:pt idx="66">
                  <c:v>200.12400000000002</c:v>
                </c:pt>
                <c:pt idx="67">
                  <c:v>200.12400000000002</c:v>
                </c:pt>
                <c:pt idx="68">
                  <c:v>200.12400000000002</c:v>
                </c:pt>
                <c:pt idx="69">
                  <c:v>200.12400000000002</c:v>
                </c:pt>
                <c:pt idx="70">
                  <c:v>200.12400000000002</c:v>
                </c:pt>
                <c:pt idx="71">
                  <c:v>200.12400000000002</c:v>
                </c:pt>
                <c:pt idx="72">
                  <c:v>200.12400000000002</c:v>
                </c:pt>
                <c:pt idx="73">
                  <c:v>200.12400000000002</c:v>
                </c:pt>
                <c:pt idx="74">
                  <c:v>200.12400000000002</c:v>
                </c:pt>
                <c:pt idx="75">
                  <c:v>200.12400000000002</c:v>
                </c:pt>
                <c:pt idx="76">
                  <c:v>200.12400000000002</c:v>
                </c:pt>
                <c:pt idx="77">
                  <c:v>200.12400000000002</c:v>
                </c:pt>
                <c:pt idx="78">
                  <c:v>200.12400000000002</c:v>
                </c:pt>
                <c:pt idx="79">
                  <c:v>200.12400000000002</c:v>
                </c:pt>
                <c:pt idx="80">
                  <c:v>200.12400000000002</c:v>
                </c:pt>
                <c:pt idx="81">
                  <c:v>200.12400000000002</c:v>
                </c:pt>
                <c:pt idx="82">
                  <c:v>200.12400000000002</c:v>
                </c:pt>
                <c:pt idx="83">
                  <c:v>200.12400000000002</c:v>
                </c:pt>
                <c:pt idx="84">
                  <c:v>200.12400000000002</c:v>
                </c:pt>
                <c:pt idx="85">
                  <c:v>200.12400000000002</c:v>
                </c:pt>
                <c:pt idx="86">
                  <c:v>200.12400000000002</c:v>
                </c:pt>
                <c:pt idx="87">
                  <c:v>200.12400000000002</c:v>
                </c:pt>
                <c:pt idx="88">
                  <c:v>200.12400000000002</c:v>
                </c:pt>
                <c:pt idx="89">
                  <c:v>200.12400000000002</c:v>
                </c:pt>
                <c:pt idx="90">
                  <c:v>200.12400000000002</c:v>
                </c:pt>
                <c:pt idx="91">
                  <c:v>200.12400000000002</c:v>
                </c:pt>
                <c:pt idx="92">
                  <c:v>200.12400000000002</c:v>
                </c:pt>
                <c:pt idx="93">
                  <c:v>200.12400000000002</c:v>
                </c:pt>
                <c:pt idx="94">
                  <c:v>200.12400000000002</c:v>
                </c:pt>
                <c:pt idx="95">
                  <c:v>200.12400000000002</c:v>
                </c:pt>
                <c:pt idx="96">
                  <c:v>200.12400000000002</c:v>
                </c:pt>
                <c:pt idx="97">
                  <c:v>200.12400000000002</c:v>
                </c:pt>
                <c:pt idx="98">
                  <c:v>200.12400000000002</c:v>
                </c:pt>
                <c:pt idx="99">
                  <c:v>200.12400000000002</c:v>
                </c:pt>
                <c:pt idx="100">
                  <c:v>200.12400000000002</c:v>
                </c:pt>
                <c:pt idx="101">
                  <c:v>200.12400000000002</c:v>
                </c:pt>
                <c:pt idx="102">
                  <c:v>200.12400000000002</c:v>
                </c:pt>
                <c:pt idx="103">
                  <c:v>200.12400000000002</c:v>
                </c:pt>
                <c:pt idx="104">
                  <c:v>200.12400000000002</c:v>
                </c:pt>
                <c:pt idx="105">
                  <c:v>200.12400000000002</c:v>
                </c:pt>
                <c:pt idx="106">
                  <c:v>200.12400000000002</c:v>
                </c:pt>
                <c:pt idx="107">
                  <c:v>200.12400000000002</c:v>
                </c:pt>
                <c:pt idx="108">
                  <c:v>200.12400000000002</c:v>
                </c:pt>
                <c:pt idx="109">
                  <c:v>200.12400000000002</c:v>
                </c:pt>
                <c:pt idx="110">
                  <c:v>200.12400000000002</c:v>
                </c:pt>
                <c:pt idx="111">
                  <c:v>200.12400000000002</c:v>
                </c:pt>
                <c:pt idx="112">
                  <c:v>200.12400000000002</c:v>
                </c:pt>
                <c:pt idx="113">
                  <c:v>200.12400000000002</c:v>
                </c:pt>
                <c:pt idx="114">
                  <c:v>200.12400000000002</c:v>
                </c:pt>
                <c:pt idx="115">
                  <c:v>200.12400000000002</c:v>
                </c:pt>
                <c:pt idx="116">
                  <c:v>200.12400000000002</c:v>
                </c:pt>
                <c:pt idx="117">
                  <c:v>200.12400000000002</c:v>
                </c:pt>
                <c:pt idx="118">
                  <c:v>200.12400000000002</c:v>
                </c:pt>
                <c:pt idx="119">
                  <c:v>200.12400000000002</c:v>
                </c:pt>
                <c:pt idx="120">
                  <c:v>200.12400000000002</c:v>
                </c:pt>
                <c:pt idx="121">
                  <c:v>200.12400000000002</c:v>
                </c:pt>
                <c:pt idx="122">
                  <c:v>200.12400000000002</c:v>
                </c:pt>
                <c:pt idx="123">
                  <c:v>200.12400000000002</c:v>
                </c:pt>
                <c:pt idx="124">
                  <c:v>200.12400000000002</c:v>
                </c:pt>
                <c:pt idx="125">
                  <c:v>200.12400000000002</c:v>
                </c:pt>
                <c:pt idx="126">
                  <c:v>200.12400000000002</c:v>
                </c:pt>
                <c:pt idx="127">
                  <c:v>200.12400000000002</c:v>
                </c:pt>
                <c:pt idx="128">
                  <c:v>200.12400000000002</c:v>
                </c:pt>
                <c:pt idx="129">
                  <c:v>200.12400000000002</c:v>
                </c:pt>
                <c:pt idx="130">
                  <c:v>200.12400000000002</c:v>
                </c:pt>
                <c:pt idx="131">
                  <c:v>200.12400000000002</c:v>
                </c:pt>
                <c:pt idx="132">
                  <c:v>200.12400000000002</c:v>
                </c:pt>
                <c:pt idx="133">
                  <c:v>200.12400000000002</c:v>
                </c:pt>
                <c:pt idx="134">
                  <c:v>200.12400000000002</c:v>
                </c:pt>
                <c:pt idx="135">
                  <c:v>200.12400000000002</c:v>
                </c:pt>
                <c:pt idx="136">
                  <c:v>200.12400000000002</c:v>
                </c:pt>
                <c:pt idx="137">
                  <c:v>200.12400000000002</c:v>
                </c:pt>
                <c:pt idx="138">
                  <c:v>200.12400000000002</c:v>
                </c:pt>
                <c:pt idx="139">
                  <c:v>200.12400000000002</c:v>
                </c:pt>
                <c:pt idx="140">
                  <c:v>200.12400000000002</c:v>
                </c:pt>
                <c:pt idx="141">
                  <c:v>200.12400000000002</c:v>
                </c:pt>
                <c:pt idx="142">
                  <c:v>200.12400000000002</c:v>
                </c:pt>
                <c:pt idx="143">
                  <c:v>200.12400000000002</c:v>
                </c:pt>
                <c:pt idx="144">
                  <c:v>200.12400000000002</c:v>
                </c:pt>
                <c:pt idx="145">
                  <c:v>200.12400000000002</c:v>
                </c:pt>
                <c:pt idx="146">
                  <c:v>200.12400000000002</c:v>
                </c:pt>
                <c:pt idx="147">
                  <c:v>200.12400000000002</c:v>
                </c:pt>
                <c:pt idx="148">
                  <c:v>200.12400000000002</c:v>
                </c:pt>
                <c:pt idx="149">
                  <c:v>200.12400000000002</c:v>
                </c:pt>
                <c:pt idx="150">
                  <c:v>200.12400000000002</c:v>
                </c:pt>
                <c:pt idx="151">
                  <c:v>200.12400000000002</c:v>
                </c:pt>
                <c:pt idx="152">
                  <c:v>200.12400000000002</c:v>
                </c:pt>
                <c:pt idx="153">
                  <c:v>200.12400000000002</c:v>
                </c:pt>
                <c:pt idx="154">
                  <c:v>200.12400000000002</c:v>
                </c:pt>
                <c:pt idx="155">
                  <c:v>200.12400000000002</c:v>
                </c:pt>
                <c:pt idx="156">
                  <c:v>200.12400000000002</c:v>
                </c:pt>
                <c:pt idx="157">
                  <c:v>200.12400000000002</c:v>
                </c:pt>
                <c:pt idx="158">
                  <c:v>200.12400000000002</c:v>
                </c:pt>
                <c:pt idx="159">
                  <c:v>200.12400000000002</c:v>
                </c:pt>
                <c:pt idx="160">
                  <c:v>200.12400000000002</c:v>
                </c:pt>
                <c:pt idx="161">
                  <c:v>200.12400000000002</c:v>
                </c:pt>
                <c:pt idx="162">
                  <c:v>200.12400000000002</c:v>
                </c:pt>
                <c:pt idx="163">
                  <c:v>200.12400000000002</c:v>
                </c:pt>
                <c:pt idx="164">
                  <c:v>200.12400000000002</c:v>
                </c:pt>
                <c:pt idx="165">
                  <c:v>200.12400000000002</c:v>
                </c:pt>
                <c:pt idx="166">
                  <c:v>200.12400000000002</c:v>
                </c:pt>
                <c:pt idx="167">
                  <c:v>200.12400000000002</c:v>
                </c:pt>
                <c:pt idx="168">
                  <c:v>200.12400000000002</c:v>
                </c:pt>
                <c:pt idx="169">
                  <c:v>200.12400000000002</c:v>
                </c:pt>
                <c:pt idx="170">
                  <c:v>200.12400000000002</c:v>
                </c:pt>
                <c:pt idx="171">
                  <c:v>200.12400000000002</c:v>
                </c:pt>
                <c:pt idx="172">
                  <c:v>200.12400000000002</c:v>
                </c:pt>
                <c:pt idx="173">
                  <c:v>200.12400000000002</c:v>
                </c:pt>
                <c:pt idx="174">
                  <c:v>200.12400000000002</c:v>
                </c:pt>
                <c:pt idx="175">
                  <c:v>200.12400000000002</c:v>
                </c:pt>
                <c:pt idx="176">
                  <c:v>200.12400000000002</c:v>
                </c:pt>
                <c:pt idx="177">
                  <c:v>200.12400000000002</c:v>
                </c:pt>
                <c:pt idx="178">
                  <c:v>200.12400000000002</c:v>
                </c:pt>
                <c:pt idx="179">
                  <c:v>200.12400000000002</c:v>
                </c:pt>
                <c:pt idx="180">
                  <c:v>200.12400000000002</c:v>
                </c:pt>
                <c:pt idx="181">
                  <c:v>200.12400000000002</c:v>
                </c:pt>
                <c:pt idx="182">
                  <c:v>200.12400000000002</c:v>
                </c:pt>
                <c:pt idx="183">
                  <c:v>200.12400000000002</c:v>
                </c:pt>
                <c:pt idx="184">
                  <c:v>200.12400000000002</c:v>
                </c:pt>
                <c:pt idx="185">
                  <c:v>200.12400000000002</c:v>
                </c:pt>
                <c:pt idx="186">
                  <c:v>200.12400000000002</c:v>
                </c:pt>
                <c:pt idx="187">
                  <c:v>200.12400000000002</c:v>
                </c:pt>
                <c:pt idx="188">
                  <c:v>200.12400000000002</c:v>
                </c:pt>
                <c:pt idx="189">
                  <c:v>200.12400000000002</c:v>
                </c:pt>
                <c:pt idx="190">
                  <c:v>200.12400000000002</c:v>
                </c:pt>
                <c:pt idx="191">
                  <c:v>200.12400000000002</c:v>
                </c:pt>
                <c:pt idx="192">
                  <c:v>200.12400000000002</c:v>
                </c:pt>
                <c:pt idx="193">
                  <c:v>200.12400000000002</c:v>
                </c:pt>
                <c:pt idx="194">
                  <c:v>200.12400000000002</c:v>
                </c:pt>
                <c:pt idx="195">
                  <c:v>200.12400000000002</c:v>
                </c:pt>
                <c:pt idx="196">
                  <c:v>200.12400000000002</c:v>
                </c:pt>
                <c:pt idx="197">
                  <c:v>200.12400000000002</c:v>
                </c:pt>
                <c:pt idx="198">
                  <c:v>200.12400000000002</c:v>
                </c:pt>
                <c:pt idx="199">
                  <c:v>200.12400000000002</c:v>
                </c:pt>
                <c:pt idx="200">
                  <c:v>200.12400000000002</c:v>
                </c:pt>
                <c:pt idx="201">
                  <c:v>200.12400000000002</c:v>
                </c:pt>
                <c:pt idx="202">
                  <c:v>200.12400000000002</c:v>
                </c:pt>
                <c:pt idx="203">
                  <c:v>200.12400000000002</c:v>
                </c:pt>
                <c:pt idx="204">
                  <c:v>200.12400000000002</c:v>
                </c:pt>
                <c:pt idx="205">
                  <c:v>200.12400000000002</c:v>
                </c:pt>
                <c:pt idx="206">
                  <c:v>200.12400000000002</c:v>
                </c:pt>
                <c:pt idx="207">
                  <c:v>200.12400000000002</c:v>
                </c:pt>
                <c:pt idx="208">
                  <c:v>200.12400000000002</c:v>
                </c:pt>
                <c:pt idx="209">
                  <c:v>200.12400000000002</c:v>
                </c:pt>
                <c:pt idx="210">
                  <c:v>200.12400000000002</c:v>
                </c:pt>
                <c:pt idx="211">
                  <c:v>200.12400000000002</c:v>
                </c:pt>
                <c:pt idx="212">
                  <c:v>200.12400000000002</c:v>
                </c:pt>
                <c:pt idx="213">
                  <c:v>200.12400000000002</c:v>
                </c:pt>
                <c:pt idx="214">
                  <c:v>200.12400000000002</c:v>
                </c:pt>
                <c:pt idx="215">
                  <c:v>200.12400000000002</c:v>
                </c:pt>
                <c:pt idx="216">
                  <c:v>200.12400000000002</c:v>
                </c:pt>
                <c:pt idx="217">
                  <c:v>200.12400000000002</c:v>
                </c:pt>
                <c:pt idx="218">
                  <c:v>200.12400000000002</c:v>
                </c:pt>
                <c:pt idx="219">
                  <c:v>200.12400000000002</c:v>
                </c:pt>
                <c:pt idx="220">
                  <c:v>200.12400000000002</c:v>
                </c:pt>
                <c:pt idx="221">
                  <c:v>200.12400000000002</c:v>
                </c:pt>
                <c:pt idx="222">
                  <c:v>200.12400000000002</c:v>
                </c:pt>
                <c:pt idx="223">
                  <c:v>200.12400000000002</c:v>
                </c:pt>
                <c:pt idx="224">
                  <c:v>200.12400000000002</c:v>
                </c:pt>
                <c:pt idx="225">
                  <c:v>200.12400000000002</c:v>
                </c:pt>
                <c:pt idx="226">
                  <c:v>200.12400000000002</c:v>
                </c:pt>
                <c:pt idx="227">
                  <c:v>200.12400000000002</c:v>
                </c:pt>
                <c:pt idx="228">
                  <c:v>200.12400000000002</c:v>
                </c:pt>
                <c:pt idx="229">
                  <c:v>200.12400000000002</c:v>
                </c:pt>
                <c:pt idx="230">
                  <c:v>200.12400000000002</c:v>
                </c:pt>
                <c:pt idx="231">
                  <c:v>200.12400000000002</c:v>
                </c:pt>
                <c:pt idx="232">
                  <c:v>200.12400000000002</c:v>
                </c:pt>
                <c:pt idx="233">
                  <c:v>200.12400000000002</c:v>
                </c:pt>
                <c:pt idx="234">
                  <c:v>200.12400000000002</c:v>
                </c:pt>
                <c:pt idx="235">
                  <c:v>200.12400000000002</c:v>
                </c:pt>
                <c:pt idx="236">
                  <c:v>200.12400000000002</c:v>
                </c:pt>
                <c:pt idx="237">
                  <c:v>200.12400000000002</c:v>
                </c:pt>
                <c:pt idx="238">
                  <c:v>200.12400000000002</c:v>
                </c:pt>
                <c:pt idx="239">
                  <c:v>200.12400000000002</c:v>
                </c:pt>
                <c:pt idx="240">
                  <c:v>200.12400000000002</c:v>
                </c:pt>
                <c:pt idx="241">
                  <c:v>200.12400000000002</c:v>
                </c:pt>
                <c:pt idx="242">
                  <c:v>200.12400000000002</c:v>
                </c:pt>
                <c:pt idx="243">
                  <c:v>200.12400000000002</c:v>
                </c:pt>
                <c:pt idx="244">
                  <c:v>200.12400000000002</c:v>
                </c:pt>
                <c:pt idx="245">
                  <c:v>200.12400000000002</c:v>
                </c:pt>
                <c:pt idx="246">
                  <c:v>200.12400000000002</c:v>
                </c:pt>
                <c:pt idx="247">
                  <c:v>200.12400000000002</c:v>
                </c:pt>
                <c:pt idx="248">
                  <c:v>200.12400000000002</c:v>
                </c:pt>
                <c:pt idx="249">
                  <c:v>200.12400000000002</c:v>
                </c:pt>
                <c:pt idx="250">
                  <c:v>200.12400000000002</c:v>
                </c:pt>
                <c:pt idx="251">
                  <c:v>200.12400000000002</c:v>
                </c:pt>
                <c:pt idx="252">
                  <c:v>200.12400000000002</c:v>
                </c:pt>
                <c:pt idx="253">
                  <c:v>200.12400000000002</c:v>
                </c:pt>
                <c:pt idx="254">
                  <c:v>200.12400000000002</c:v>
                </c:pt>
                <c:pt idx="255">
                  <c:v>200.12400000000002</c:v>
                </c:pt>
                <c:pt idx="256">
                  <c:v>200.12400000000002</c:v>
                </c:pt>
                <c:pt idx="257">
                  <c:v>200.12400000000002</c:v>
                </c:pt>
                <c:pt idx="258">
                  <c:v>200.12400000000002</c:v>
                </c:pt>
                <c:pt idx="259">
                  <c:v>200.12400000000002</c:v>
                </c:pt>
                <c:pt idx="260">
                  <c:v>200.12400000000002</c:v>
                </c:pt>
                <c:pt idx="261">
                  <c:v>200.12400000000002</c:v>
                </c:pt>
                <c:pt idx="262">
                  <c:v>200.12400000000002</c:v>
                </c:pt>
                <c:pt idx="263">
                  <c:v>200.12400000000002</c:v>
                </c:pt>
                <c:pt idx="264">
                  <c:v>200.12400000000002</c:v>
                </c:pt>
                <c:pt idx="265">
                  <c:v>200.12400000000002</c:v>
                </c:pt>
                <c:pt idx="266">
                  <c:v>200.12400000000002</c:v>
                </c:pt>
                <c:pt idx="267">
                  <c:v>200.12400000000002</c:v>
                </c:pt>
                <c:pt idx="268">
                  <c:v>200.12400000000002</c:v>
                </c:pt>
                <c:pt idx="269">
                  <c:v>200.12400000000002</c:v>
                </c:pt>
                <c:pt idx="270">
                  <c:v>200.12400000000002</c:v>
                </c:pt>
                <c:pt idx="271">
                  <c:v>200.12400000000002</c:v>
                </c:pt>
                <c:pt idx="272">
                  <c:v>200.12400000000002</c:v>
                </c:pt>
                <c:pt idx="273">
                  <c:v>200.12400000000002</c:v>
                </c:pt>
                <c:pt idx="274">
                  <c:v>200.12400000000002</c:v>
                </c:pt>
                <c:pt idx="275">
                  <c:v>200.12400000000002</c:v>
                </c:pt>
                <c:pt idx="276">
                  <c:v>200.12400000000002</c:v>
                </c:pt>
                <c:pt idx="277">
                  <c:v>200.12400000000002</c:v>
                </c:pt>
                <c:pt idx="278">
                  <c:v>200.12400000000002</c:v>
                </c:pt>
                <c:pt idx="279">
                  <c:v>200.12400000000002</c:v>
                </c:pt>
                <c:pt idx="280">
                  <c:v>200.12400000000002</c:v>
                </c:pt>
                <c:pt idx="281">
                  <c:v>200.12400000000002</c:v>
                </c:pt>
                <c:pt idx="282">
                  <c:v>200.12400000000002</c:v>
                </c:pt>
                <c:pt idx="283">
                  <c:v>200.12400000000002</c:v>
                </c:pt>
                <c:pt idx="284">
                  <c:v>200.12400000000002</c:v>
                </c:pt>
                <c:pt idx="285">
                  <c:v>200.12400000000002</c:v>
                </c:pt>
                <c:pt idx="286">
                  <c:v>200.12400000000002</c:v>
                </c:pt>
                <c:pt idx="287">
                  <c:v>200.12400000000002</c:v>
                </c:pt>
                <c:pt idx="288">
                  <c:v>200.12400000000002</c:v>
                </c:pt>
                <c:pt idx="289">
                  <c:v>200.12400000000002</c:v>
                </c:pt>
                <c:pt idx="290">
                  <c:v>200.12400000000002</c:v>
                </c:pt>
                <c:pt idx="291">
                  <c:v>200.12400000000002</c:v>
                </c:pt>
                <c:pt idx="292">
                  <c:v>200.12400000000002</c:v>
                </c:pt>
                <c:pt idx="293">
                  <c:v>200.12400000000002</c:v>
                </c:pt>
                <c:pt idx="294">
                  <c:v>200.12400000000002</c:v>
                </c:pt>
                <c:pt idx="295">
                  <c:v>200.12400000000002</c:v>
                </c:pt>
                <c:pt idx="296">
                  <c:v>200.12400000000002</c:v>
                </c:pt>
                <c:pt idx="297">
                  <c:v>200.12400000000002</c:v>
                </c:pt>
                <c:pt idx="298">
                  <c:v>200.12400000000002</c:v>
                </c:pt>
                <c:pt idx="299">
                  <c:v>200.12400000000002</c:v>
                </c:pt>
                <c:pt idx="300">
                  <c:v>200.12400000000002</c:v>
                </c:pt>
                <c:pt idx="301">
                  <c:v>200.12400000000002</c:v>
                </c:pt>
                <c:pt idx="302">
                  <c:v>200.12400000000002</c:v>
                </c:pt>
                <c:pt idx="303">
                  <c:v>200.12400000000002</c:v>
                </c:pt>
                <c:pt idx="304">
                  <c:v>200.12400000000002</c:v>
                </c:pt>
                <c:pt idx="305">
                  <c:v>200.12400000000002</c:v>
                </c:pt>
                <c:pt idx="306">
                  <c:v>200.12400000000002</c:v>
                </c:pt>
                <c:pt idx="307">
                  <c:v>200.12400000000002</c:v>
                </c:pt>
                <c:pt idx="308">
                  <c:v>200.12400000000002</c:v>
                </c:pt>
                <c:pt idx="309">
                  <c:v>200.12400000000002</c:v>
                </c:pt>
                <c:pt idx="310">
                  <c:v>200.12400000000002</c:v>
                </c:pt>
                <c:pt idx="311">
                  <c:v>200.12400000000002</c:v>
                </c:pt>
                <c:pt idx="312">
                  <c:v>200.12400000000002</c:v>
                </c:pt>
                <c:pt idx="313">
                  <c:v>200.12400000000002</c:v>
                </c:pt>
                <c:pt idx="314">
                  <c:v>200.12400000000002</c:v>
                </c:pt>
                <c:pt idx="315">
                  <c:v>200.12400000000002</c:v>
                </c:pt>
                <c:pt idx="316">
                  <c:v>200.12400000000002</c:v>
                </c:pt>
                <c:pt idx="317">
                  <c:v>200.12400000000002</c:v>
                </c:pt>
                <c:pt idx="318">
                  <c:v>200.12400000000002</c:v>
                </c:pt>
                <c:pt idx="319">
                  <c:v>200.12400000000002</c:v>
                </c:pt>
                <c:pt idx="320">
                  <c:v>200.12400000000002</c:v>
                </c:pt>
                <c:pt idx="321">
                  <c:v>200.12400000000002</c:v>
                </c:pt>
                <c:pt idx="322">
                  <c:v>200.12400000000002</c:v>
                </c:pt>
                <c:pt idx="323">
                  <c:v>200.12400000000002</c:v>
                </c:pt>
                <c:pt idx="324">
                  <c:v>200.12400000000002</c:v>
                </c:pt>
                <c:pt idx="325">
                  <c:v>200.12400000000002</c:v>
                </c:pt>
                <c:pt idx="326">
                  <c:v>200.12400000000002</c:v>
                </c:pt>
                <c:pt idx="327">
                  <c:v>200.12400000000002</c:v>
                </c:pt>
                <c:pt idx="328">
                  <c:v>200.12400000000002</c:v>
                </c:pt>
                <c:pt idx="329">
                  <c:v>200.12400000000002</c:v>
                </c:pt>
                <c:pt idx="330">
                  <c:v>200.12400000000002</c:v>
                </c:pt>
                <c:pt idx="331">
                  <c:v>200.12400000000002</c:v>
                </c:pt>
                <c:pt idx="332">
                  <c:v>200.12400000000002</c:v>
                </c:pt>
                <c:pt idx="333">
                  <c:v>200.12400000000002</c:v>
                </c:pt>
                <c:pt idx="334">
                  <c:v>200.12400000000002</c:v>
                </c:pt>
                <c:pt idx="335">
                  <c:v>200.12400000000002</c:v>
                </c:pt>
                <c:pt idx="336">
                  <c:v>200.12400000000002</c:v>
                </c:pt>
                <c:pt idx="337">
                  <c:v>200.12400000000002</c:v>
                </c:pt>
                <c:pt idx="338">
                  <c:v>200.12400000000002</c:v>
                </c:pt>
                <c:pt idx="339">
                  <c:v>200.12400000000002</c:v>
                </c:pt>
                <c:pt idx="340">
                  <c:v>200.12400000000002</c:v>
                </c:pt>
                <c:pt idx="341">
                  <c:v>200.12400000000002</c:v>
                </c:pt>
                <c:pt idx="342">
                  <c:v>200.12400000000002</c:v>
                </c:pt>
                <c:pt idx="343">
                  <c:v>200.12400000000002</c:v>
                </c:pt>
                <c:pt idx="344">
                  <c:v>200.12400000000002</c:v>
                </c:pt>
                <c:pt idx="345">
                  <c:v>200.12400000000002</c:v>
                </c:pt>
                <c:pt idx="346">
                  <c:v>200.12400000000002</c:v>
                </c:pt>
                <c:pt idx="347">
                  <c:v>200.12400000000002</c:v>
                </c:pt>
                <c:pt idx="348">
                  <c:v>200.12400000000002</c:v>
                </c:pt>
                <c:pt idx="349">
                  <c:v>200.12400000000002</c:v>
                </c:pt>
                <c:pt idx="350">
                  <c:v>200.12400000000002</c:v>
                </c:pt>
                <c:pt idx="351">
                  <c:v>200.12400000000002</c:v>
                </c:pt>
                <c:pt idx="352">
                  <c:v>200.12400000000002</c:v>
                </c:pt>
                <c:pt idx="353">
                  <c:v>200.12400000000002</c:v>
                </c:pt>
                <c:pt idx="354">
                  <c:v>200.12400000000002</c:v>
                </c:pt>
                <c:pt idx="355">
                  <c:v>200.12400000000002</c:v>
                </c:pt>
                <c:pt idx="356">
                  <c:v>200.12400000000002</c:v>
                </c:pt>
                <c:pt idx="357">
                  <c:v>200.12400000000002</c:v>
                </c:pt>
                <c:pt idx="358">
                  <c:v>200.12400000000002</c:v>
                </c:pt>
                <c:pt idx="359">
                  <c:v>200.12400000000002</c:v>
                </c:pt>
                <c:pt idx="360">
                  <c:v>200.12400000000002</c:v>
                </c:pt>
                <c:pt idx="361">
                  <c:v>200.12400000000002</c:v>
                </c:pt>
                <c:pt idx="362">
                  <c:v>200.12400000000002</c:v>
                </c:pt>
                <c:pt idx="363">
                  <c:v>200.12400000000002</c:v>
                </c:pt>
                <c:pt idx="364">
                  <c:v>200.12400000000002</c:v>
                </c:pt>
                <c:pt idx="365">
                  <c:v>200.12400000000002</c:v>
                </c:pt>
                <c:pt idx="366">
                  <c:v>200.12400000000002</c:v>
                </c:pt>
                <c:pt idx="367">
                  <c:v>200.12400000000002</c:v>
                </c:pt>
                <c:pt idx="368">
                  <c:v>200.12400000000002</c:v>
                </c:pt>
                <c:pt idx="369">
                  <c:v>200.12400000000002</c:v>
                </c:pt>
                <c:pt idx="370">
                  <c:v>200.12400000000002</c:v>
                </c:pt>
                <c:pt idx="371">
                  <c:v>200.12400000000002</c:v>
                </c:pt>
                <c:pt idx="372">
                  <c:v>200.12400000000002</c:v>
                </c:pt>
                <c:pt idx="373">
                  <c:v>200.12400000000002</c:v>
                </c:pt>
                <c:pt idx="374">
                  <c:v>200.12400000000002</c:v>
                </c:pt>
                <c:pt idx="375">
                  <c:v>200.12400000000002</c:v>
                </c:pt>
                <c:pt idx="376">
                  <c:v>200.12400000000002</c:v>
                </c:pt>
                <c:pt idx="377">
                  <c:v>200.12400000000002</c:v>
                </c:pt>
                <c:pt idx="378">
                  <c:v>200.12400000000002</c:v>
                </c:pt>
                <c:pt idx="379">
                  <c:v>200.12400000000002</c:v>
                </c:pt>
                <c:pt idx="380">
                  <c:v>200.12400000000002</c:v>
                </c:pt>
                <c:pt idx="381">
                  <c:v>200.12400000000002</c:v>
                </c:pt>
                <c:pt idx="382">
                  <c:v>200.12400000000002</c:v>
                </c:pt>
                <c:pt idx="383">
                  <c:v>200.12400000000002</c:v>
                </c:pt>
                <c:pt idx="384">
                  <c:v>200.12400000000002</c:v>
                </c:pt>
                <c:pt idx="385">
                  <c:v>200.12400000000002</c:v>
                </c:pt>
                <c:pt idx="386">
                  <c:v>200.12400000000002</c:v>
                </c:pt>
                <c:pt idx="387">
                  <c:v>200.12400000000002</c:v>
                </c:pt>
                <c:pt idx="388">
                  <c:v>200.12400000000002</c:v>
                </c:pt>
                <c:pt idx="389">
                  <c:v>200.12400000000002</c:v>
                </c:pt>
                <c:pt idx="390">
                  <c:v>200.12400000000002</c:v>
                </c:pt>
                <c:pt idx="391">
                  <c:v>200.12400000000002</c:v>
                </c:pt>
                <c:pt idx="392">
                  <c:v>200.12400000000002</c:v>
                </c:pt>
                <c:pt idx="393">
                  <c:v>200.12400000000002</c:v>
                </c:pt>
                <c:pt idx="394">
                  <c:v>200.12400000000002</c:v>
                </c:pt>
                <c:pt idx="395">
                  <c:v>200.12400000000002</c:v>
                </c:pt>
                <c:pt idx="396">
                  <c:v>200.12400000000002</c:v>
                </c:pt>
                <c:pt idx="397">
                  <c:v>200.12400000000002</c:v>
                </c:pt>
                <c:pt idx="398">
                  <c:v>200.12400000000002</c:v>
                </c:pt>
                <c:pt idx="399">
                  <c:v>200.12400000000002</c:v>
                </c:pt>
                <c:pt idx="400">
                  <c:v>200.12400000000002</c:v>
                </c:pt>
                <c:pt idx="401">
                  <c:v>200.12400000000002</c:v>
                </c:pt>
                <c:pt idx="402">
                  <c:v>200.12400000000002</c:v>
                </c:pt>
                <c:pt idx="403">
                  <c:v>200.12400000000002</c:v>
                </c:pt>
                <c:pt idx="404">
                  <c:v>200.12400000000002</c:v>
                </c:pt>
                <c:pt idx="405">
                  <c:v>200.12400000000002</c:v>
                </c:pt>
                <c:pt idx="406">
                  <c:v>200.12400000000002</c:v>
                </c:pt>
                <c:pt idx="407">
                  <c:v>200.12400000000002</c:v>
                </c:pt>
                <c:pt idx="408">
                  <c:v>200.12400000000002</c:v>
                </c:pt>
                <c:pt idx="409">
                  <c:v>200.12400000000002</c:v>
                </c:pt>
                <c:pt idx="410">
                  <c:v>200.12400000000002</c:v>
                </c:pt>
                <c:pt idx="411">
                  <c:v>200.12400000000002</c:v>
                </c:pt>
                <c:pt idx="412">
                  <c:v>200.12400000000002</c:v>
                </c:pt>
                <c:pt idx="413">
                  <c:v>200.12400000000002</c:v>
                </c:pt>
                <c:pt idx="414">
                  <c:v>200.12400000000002</c:v>
                </c:pt>
                <c:pt idx="415">
                  <c:v>200.12400000000002</c:v>
                </c:pt>
                <c:pt idx="416">
                  <c:v>200.12400000000002</c:v>
                </c:pt>
                <c:pt idx="417">
                  <c:v>200.12400000000002</c:v>
                </c:pt>
                <c:pt idx="418">
                  <c:v>200.12400000000002</c:v>
                </c:pt>
                <c:pt idx="419">
                  <c:v>200.12400000000002</c:v>
                </c:pt>
                <c:pt idx="420">
                  <c:v>200.12400000000002</c:v>
                </c:pt>
                <c:pt idx="421">
                  <c:v>200.12400000000002</c:v>
                </c:pt>
                <c:pt idx="422">
                  <c:v>200.12400000000002</c:v>
                </c:pt>
                <c:pt idx="423">
                  <c:v>200.12400000000002</c:v>
                </c:pt>
                <c:pt idx="424">
                  <c:v>200.12400000000002</c:v>
                </c:pt>
                <c:pt idx="425">
                  <c:v>200.12400000000002</c:v>
                </c:pt>
                <c:pt idx="426">
                  <c:v>200.12400000000002</c:v>
                </c:pt>
                <c:pt idx="427">
                  <c:v>200.12400000000002</c:v>
                </c:pt>
                <c:pt idx="428">
                  <c:v>200.12400000000002</c:v>
                </c:pt>
                <c:pt idx="429">
                  <c:v>200.12400000000002</c:v>
                </c:pt>
                <c:pt idx="430">
                  <c:v>200.12400000000002</c:v>
                </c:pt>
                <c:pt idx="431">
                  <c:v>200.12400000000002</c:v>
                </c:pt>
                <c:pt idx="432">
                  <c:v>200.12400000000002</c:v>
                </c:pt>
                <c:pt idx="433">
                  <c:v>200.12400000000002</c:v>
                </c:pt>
                <c:pt idx="434">
                  <c:v>200.12400000000002</c:v>
                </c:pt>
                <c:pt idx="435">
                  <c:v>200.12400000000002</c:v>
                </c:pt>
                <c:pt idx="436">
                  <c:v>200.12400000000002</c:v>
                </c:pt>
                <c:pt idx="437">
                  <c:v>200.12400000000002</c:v>
                </c:pt>
                <c:pt idx="438">
                  <c:v>200.12400000000002</c:v>
                </c:pt>
                <c:pt idx="439">
                  <c:v>200.12400000000002</c:v>
                </c:pt>
                <c:pt idx="440">
                  <c:v>200.12400000000002</c:v>
                </c:pt>
                <c:pt idx="441">
                  <c:v>200.12400000000002</c:v>
                </c:pt>
                <c:pt idx="442">
                  <c:v>200.12400000000002</c:v>
                </c:pt>
                <c:pt idx="443">
                  <c:v>200.12400000000002</c:v>
                </c:pt>
                <c:pt idx="444">
                  <c:v>200.12400000000002</c:v>
                </c:pt>
                <c:pt idx="445">
                  <c:v>200.12400000000002</c:v>
                </c:pt>
                <c:pt idx="446">
                  <c:v>200.12400000000002</c:v>
                </c:pt>
                <c:pt idx="447">
                  <c:v>200.12400000000002</c:v>
                </c:pt>
                <c:pt idx="448">
                  <c:v>200.12400000000002</c:v>
                </c:pt>
                <c:pt idx="449">
                  <c:v>200.12400000000002</c:v>
                </c:pt>
                <c:pt idx="450">
                  <c:v>200.12400000000002</c:v>
                </c:pt>
                <c:pt idx="451">
                  <c:v>200.12400000000002</c:v>
                </c:pt>
                <c:pt idx="452">
                  <c:v>200.12400000000002</c:v>
                </c:pt>
                <c:pt idx="453">
                  <c:v>200.12400000000002</c:v>
                </c:pt>
                <c:pt idx="454">
                  <c:v>200.12400000000002</c:v>
                </c:pt>
                <c:pt idx="455">
                  <c:v>200.12400000000002</c:v>
                </c:pt>
                <c:pt idx="456">
                  <c:v>200.12400000000002</c:v>
                </c:pt>
                <c:pt idx="457">
                  <c:v>200.12400000000002</c:v>
                </c:pt>
                <c:pt idx="458">
                  <c:v>200.12400000000002</c:v>
                </c:pt>
                <c:pt idx="459">
                  <c:v>200.12400000000002</c:v>
                </c:pt>
                <c:pt idx="460">
                  <c:v>200.12400000000002</c:v>
                </c:pt>
                <c:pt idx="461">
                  <c:v>200.12400000000002</c:v>
                </c:pt>
                <c:pt idx="462">
                  <c:v>200.12400000000002</c:v>
                </c:pt>
                <c:pt idx="463">
                  <c:v>200.12400000000002</c:v>
                </c:pt>
                <c:pt idx="464">
                  <c:v>200.12400000000002</c:v>
                </c:pt>
                <c:pt idx="465">
                  <c:v>200.12400000000002</c:v>
                </c:pt>
                <c:pt idx="466">
                  <c:v>200.12400000000002</c:v>
                </c:pt>
                <c:pt idx="467">
                  <c:v>200.12400000000002</c:v>
                </c:pt>
                <c:pt idx="468">
                  <c:v>200.12400000000002</c:v>
                </c:pt>
                <c:pt idx="469">
                  <c:v>200.12400000000002</c:v>
                </c:pt>
                <c:pt idx="470">
                  <c:v>200.12400000000002</c:v>
                </c:pt>
                <c:pt idx="471">
                  <c:v>200.12400000000002</c:v>
                </c:pt>
                <c:pt idx="472">
                  <c:v>200.12400000000002</c:v>
                </c:pt>
                <c:pt idx="473">
                  <c:v>200.12400000000002</c:v>
                </c:pt>
                <c:pt idx="474">
                  <c:v>200.12400000000002</c:v>
                </c:pt>
                <c:pt idx="475">
                  <c:v>200.12400000000002</c:v>
                </c:pt>
                <c:pt idx="476">
                  <c:v>200.12400000000002</c:v>
                </c:pt>
                <c:pt idx="477">
                  <c:v>200.12400000000002</c:v>
                </c:pt>
                <c:pt idx="478">
                  <c:v>200.12400000000002</c:v>
                </c:pt>
                <c:pt idx="479">
                  <c:v>200.12400000000002</c:v>
                </c:pt>
                <c:pt idx="480">
                  <c:v>200.12400000000002</c:v>
                </c:pt>
                <c:pt idx="481">
                  <c:v>200.12400000000002</c:v>
                </c:pt>
                <c:pt idx="482">
                  <c:v>200.12400000000002</c:v>
                </c:pt>
                <c:pt idx="483">
                  <c:v>200.12400000000002</c:v>
                </c:pt>
                <c:pt idx="484">
                  <c:v>200.12400000000002</c:v>
                </c:pt>
                <c:pt idx="485">
                  <c:v>200.12400000000002</c:v>
                </c:pt>
                <c:pt idx="486">
                  <c:v>200.12400000000002</c:v>
                </c:pt>
                <c:pt idx="487">
                  <c:v>200.12400000000002</c:v>
                </c:pt>
                <c:pt idx="488">
                  <c:v>200.12400000000002</c:v>
                </c:pt>
                <c:pt idx="489">
                  <c:v>200.12400000000002</c:v>
                </c:pt>
                <c:pt idx="490">
                  <c:v>200.12400000000002</c:v>
                </c:pt>
                <c:pt idx="491">
                  <c:v>200.12400000000002</c:v>
                </c:pt>
                <c:pt idx="492">
                  <c:v>200.12400000000002</c:v>
                </c:pt>
                <c:pt idx="493">
                  <c:v>200.12400000000002</c:v>
                </c:pt>
                <c:pt idx="494">
                  <c:v>200.12400000000002</c:v>
                </c:pt>
                <c:pt idx="495">
                  <c:v>200.12400000000002</c:v>
                </c:pt>
                <c:pt idx="496">
                  <c:v>200.12400000000002</c:v>
                </c:pt>
                <c:pt idx="497">
                  <c:v>200.12400000000002</c:v>
                </c:pt>
                <c:pt idx="498">
                  <c:v>200.12400000000002</c:v>
                </c:pt>
                <c:pt idx="499">
                  <c:v>200.12400000000002</c:v>
                </c:pt>
                <c:pt idx="500">
                  <c:v>200.12400000000002</c:v>
                </c:pt>
                <c:pt idx="501">
                  <c:v>200.12400000000002</c:v>
                </c:pt>
                <c:pt idx="502">
                  <c:v>200.12400000000002</c:v>
                </c:pt>
                <c:pt idx="503">
                  <c:v>200.12400000000002</c:v>
                </c:pt>
                <c:pt idx="504">
                  <c:v>200.12400000000002</c:v>
                </c:pt>
                <c:pt idx="505">
                  <c:v>200.12400000000002</c:v>
                </c:pt>
                <c:pt idx="506">
                  <c:v>200.12400000000002</c:v>
                </c:pt>
                <c:pt idx="507">
                  <c:v>200.12400000000002</c:v>
                </c:pt>
                <c:pt idx="508">
                  <c:v>200.12400000000002</c:v>
                </c:pt>
                <c:pt idx="509">
                  <c:v>200.12400000000002</c:v>
                </c:pt>
                <c:pt idx="510">
                  <c:v>200.12400000000002</c:v>
                </c:pt>
                <c:pt idx="511">
                  <c:v>200.12400000000002</c:v>
                </c:pt>
                <c:pt idx="512">
                  <c:v>200.12400000000002</c:v>
                </c:pt>
                <c:pt idx="513">
                  <c:v>200.12400000000002</c:v>
                </c:pt>
                <c:pt idx="514">
                  <c:v>200.12400000000002</c:v>
                </c:pt>
                <c:pt idx="515">
                  <c:v>200.12400000000002</c:v>
                </c:pt>
                <c:pt idx="516">
                  <c:v>200.12400000000002</c:v>
                </c:pt>
                <c:pt idx="517">
                  <c:v>200.12400000000002</c:v>
                </c:pt>
                <c:pt idx="518">
                  <c:v>200.12400000000002</c:v>
                </c:pt>
                <c:pt idx="519">
                  <c:v>200.12400000000002</c:v>
                </c:pt>
                <c:pt idx="520">
                  <c:v>200.12400000000002</c:v>
                </c:pt>
                <c:pt idx="521">
                  <c:v>200.12400000000002</c:v>
                </c:pt>
                <c:pt idx="522">
                  <c:v>200.12400000000002</c:v>
                </c:pt>
                <c:pt idx="523">
                  <c:v>200.12400000000002</c:v>
                </c:pt>
                <c:pt idx="524">
                  <c:v>200.12400000000002</c:v>
                </c:pt>
                <c:pt idx="525">
                  <c:v>200.12400000000002</c:v>
                </c:pt>
                <c:pt idx="526">
                  <c:v>200.12400000000002</c:v>
                </c:pt>
                <c:pt idx="527">
                  <c:v>200.12400000000002</c:v>
                </c:pt>
                <c:pt idx="528">
                  <c:v>200.12400000000002</c:v>
                </c:pt>
                <c:pt idx="529">
                  <c:v>200.12400000000002</c:v>
                </c:pt>
                <c:pt idx="530">
                  <c:v>200.12400000000002</c:v>
                </c:pt>
                <c:pt idx="531">
                  <c:v>200.12400000000002</c:v>
                </c:pt>
                <c:pt idx="532">
                  <c:v>200.12400000000002</c:v>
                </c:pt>
                <c:pt idx="533">
                  <c:v>200.12400000000002</c:v>
                </c:pt>
                <c:pt idx="534">
                  <c:v>200.12400000000002</c:v>
                </c:pt>
                <c:pt idx="535">
                  <c:v>200.12400000000002</c:v>
                </c:pt>
                <c:pt idx="536">
                  <c:v>200.12400000000002</c:v>
                </c:pt>
                <c:pt idx="537">
                  <c:v>200.12400000000002</c:v>
                </c:pt>
                <c:pt idx="538">
                  <c:v>200.12400000000002</c:v>
                </c:pt>
                <c:pt idx="539">
                  <c:v>200.12400000000002</c:v>
                </c:pt>
                <c:pt idx="540">
                  <c:v>200.12400000000002</c:v>
                </c:pt>
                <c:pt idx="541">
                  <c:v>200.12400000000002</c:v>
                </c:pt>
                <c:pt idx="542">
                  <c:v>200.12400000000002</c:v>
                </c:pt>
                <c:pt idx="543">
                  <c:v>200.12400000000002</c:v>
                </c:pt>
                <c:pt idx="544">
                  <c:v>200.12400000000002</c:v>
                </c:pt>
                <c:pt idx="545">
                  <c:v>200.12400000000002</c:v>
                </c:pt>
                <c:pt idx="546">
                  <c:v>200.12400000000002</c:v>
                </c:pt>
                <c:pt idx="547">
                  <c:v>200.12400000000002</c:v>
                </c:pt>
                <c:pt idx="548">
                  <c:v>200.12400000000002</c:v>
                </c:pt>
                <c:pt idx="549">
                  <c:v>200.12400000000002</c:v>
                </c:pt>
                <c:pt idx="550">
                  <c:v>200.12400000000002</c:v>
                </c:pt>
                <c:pt idx="551">
                  <c:v>200.12400000000002</c:v>
                </c:pt>
                <c:pt idx="552">
                  <c:v>200.12400000000002</c:v>
                </c:pt>
                <c:pt idx="553">
                  <c:v>200.12400000000002</c:v>
                </c:pt>
                <c:pt idx="554">
                  <c:v>200.12400000000002</c:v>
                </c:pt>
                <c:pt idx="555">
                  <c:v>200.12400000000002</c:v>
                </c:pt>
                <c:pt idx="556">
                  <c:v>200.12400000000002</c:v>
                </c:pt>
                <c:pt idx="557">
                  <c:v>200.12400000000002</c:v>
                </c:pt>
                <c:pt idx="558">
                  <c:v>200.12400000000002</c:v>
                </c:pt>
                <c:pt idx="559">
                  <c:v>200.12400000000002</c:v>
                </c:pt>
                <c:pt idx="560">
                  <c:v>200.12400000000002</c:v>
                </c:pt>
                <c:pt idx="561">
                  <c:v>200.12400000000002</c:v>
                </c:pt>
                <c:pt idx="562">
                  <c:v>200.12400000000002</c:v>
                </c:pt>
                <c:pt idx="563">
                  <c:v>200.12400000000002</c:v>
                </c:pt>
                <c:pt idx="564">
                  <c:v>200.12400000000002</c:v>
                </c:pt>
                <c:pt idx="565">
                  <c:v>200.12400000000002</c:v>
                </c:pt>
                <c:pt idx="566">
                  <c:v>200.12400000000002</c:v>
                </c:pt>
                <c:pt idx="567">
                  <c:v>200.12400000000002</c:v>
                </c:pt>
                <c:pt idx="568">
                  <c:v>200.12400000000002</c:v>
                </c:pt>
                <c:pt idx="569">
                  <c:v>200.12400000000002</c:v>
                </c:pt>
                <c:pt idx="570">
                  <c:v>200.12400000000002</c:v>
                </c:pt>
                <c:pt idx="571">
                  <c:v>200.12400000000002</c:v>
                </c:pt>
                <c:pt idx="572">
                  <c:v>200.12400000000002</c:v>
                </c:pt>
                <c:pt idx="573">
                  <c:v>200.12400000000002</c:v>
                </c:pt>
                <c:pt idx="574">
                  <c:v>200.12400000000002</c:v>
                </c:pt>
                <c:pt idx="575">
                  <c:v>200.12400000000002</c:v>
                </c:pt>
                <c:pt idx="576">
                  <c:v>200.12400000000002</c:v>
                </c:pt>
                <c:pt idx="577">
                  <c:v>200.12400000000002</c:v>
                </c:pt>
                <c:pt idx="578">
                  <c:v>200.12400000000002</c:v>
                </c:pt>
                <c:pt idx="579">
                  <c:v>200.12400000000002</c:v>
                </c:pt>
                <c:pt idx="580">
                  <c:v>200.12400000000002</c:v>
                </c:pt>
                <c:pt idx="581">
                  <c:v>200.12400000000002</c:v>
                </c:pt>
                <c:pt idx="582">
                  <c:v>200.12400000000002</c:v>
                </c:pt>
                <c:pt idx="583">
                  <c:v>200.12400000000002</c:v>
                </c:pt>
                <c:pt idx="584">
                  <c:v>200.12400000000002</c:v>
                </c:pt>
                <c:pt idx="585">
                  <c:v>200.12400000000002</c:v>
                </c:pt>
                <c:pt idx="586">
                  <c:v>200.12400000000002</c:v>
                </c:pt>
                <c:pt idx="587">
                  <c:v>200.12400000000002</c:v>
                </c:pt>
                <c:pt idx="588">
                  <c:v>200.12400000000002</c:v>
                </c:pt>
                <c:pt idx="589">
                  <c:v>200.12400000000002</c:v>
                </c:pt>
                <c:pt idx="590">
                  <c:v>200.12400000000002</c:v>
                </c:pt>
                <c:pt idx="591">
                  <c:v>200.12400000000002</c:v>
                </c:pt>
                <c:pt idx="592">
                  <c:v>200.12400000000002</c:v>
                </c:pt>
                <c:pt idx="593">
                  <c:v>200.12400000000002</c:v>
                </c:pt>
                <c:pt idx="594">
                  <c:v>200.12400000000002</c:v>
                </c:pt>
                <c:pt idx="595">
                  <c:v>200.12400000000002</c:v>
                </c:pt>
                <c:pt idx="596">
                  <c:v>200.12400000000002</c:v>
                </c:pt>
                <c:pt idx="597">
                  <c:v>200.12400000000002</c:v>
                </c:pt>
                <c:pt idx="598">
                  <c:v>200.12400000000002</c:v>
                </c:pt>
                <c:pt idx="599">
                  <c:v>200.12400000000002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C5-4217-925E-A55FFADB3D6C}"/>
            </c:ext>
          </c:extLst>
        </c:ser>
        <c:ser>
          <c:idx val="3"/>
          <c:order val="3"/>
          <c:tx>
            <c:strRef>
              <c:f>WLTC_class_3!$K$6:$K$7</c:f>
              <c:strCache>
                <c:ptCount val="2"/>
                <c:pt idx="0">
                  <c:v>Aerodynamic Drag Force</c:v>
                </c:pt>
                <c:pt idx="1">
                  <c:v>Newtons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WLTC_class_3!$K$609:$K$1208</c:f>
              <c:numCache>
                <c:formatCode>0.00</c:formatCode>
                <c:ptCount val="600"/>
                <c:pt idx="0">
                  <c:v>3.2407407407407413E-2</c:v>
                </c:pt>
                <c:pt idx="1">
                  <c:v>0.14291666666666669</c:v>
                </c:pt>
                <c:pt idx="2">
                  <c:v>0.74666666666666659</c:v>
                </c:pt>
                <c:pt idx="3">
                  <c:v>2.6836574074074071</c:v>
                </c:pt>
                <c:pt idx="4">
                  <c:v>6.5346296296296291</c:v>
                </c:pt>
                <c:pt idx="5">
                  <c:v>12.705</c:v>
                </c:pt>
                <c:pt idx="6">
                  <c:v>21.072916666666664</c:v>
                </c:pt>
                <c:pt idx="7">
                  <c:v>30.146990740740733</c:v>
                </c:pt>
                <c:pt idx="8">
                  <c:v>39.246666666666655</c:v>
                </c:pt>
                <c:pt idx="9">
                  <c:v>48.7874074074074</c:v>
                </c:pt>
                <c:pt idx="10">
                  <c:v>59.642916666666657</c:v>
                </c:pt>
                <c:pt idx="11">
                  <c:v>69.771851851851835</c:v>
                </c:pt>
                <c:pt idx="12">
                  <c:v>75.602916666666658</c:v>
                </c:pt>
                <c:pt idx="13">
                  <c:v>76.860324074074072</c:v>
                </c:pt>
                <c:pt idx="14">
                  <c:v>76.230324074074062</c:v>
                </c:pt>
                <c:pt idx="15">
                  <c:v>75.916296296296267</c:v>
                </c:pt>
                <c:pt idx="16">
                  <c:v>75.29018518518518</c:v>
                </c:pt>
                <c:pt idx="17">
                  <c:v>74.045740740740726</c:v>
                </c:pt>
                <c:pt idx="18">
                  <c:v>71.587962962962948</c:v>
                </c:pt>
                <c:pt idx="19">
                  <c:v>68.276250000000005</c:v>
                </c:pt>
                <c:pt idx="20">
                  <c:v>65.333657407407387</c:v>
                </c:pt>
                <c:pt idx="21">
                  <c:v>63.886666666666656</c:v>
                </c:pt>
                <c:pt idx="22">
                  <c:v>63.599212962962937</c:v>
                </c:pt>
                <c:pt idx="23">
                  <c:v>64.174768518518505</c:v>
                </c:pt>
                <c:pt idx="24">
                  <c:v>65.916990740740744</c:v>
                </c:pt>
                <c:pt idx="25">
                  <c:v>67.682546296296294</c:v>
                </c:pt>
                <c:pt idx="26">
                  <c:v>68.574074074074062</c:v>
                </c:pt>
                <c:pt idx="27">
                  <c:v>68.574074074074062</c:v>
                </c:pt>
                <c:pt idx="28">
                  <c:v>68.574074074074062</c:v>
                </c:pt>
                <c:pt idx="29">
                  <c:v>68.872546296296292</c:v>
                </c:pt>
                <c:pt idx="30">
                  <c:v>70.676990740740749</c:v>
                </c:pt>
                <c:pt idx="31">
                  <c:v>73.736249999999998</c:v>
                </c:pt>
                <c:pt idx="32">
                  <c:v>77.492916666666645</c:v>
                </c:pt>
                <c:pt idx="33">
                  <c:v>81.993657407407397</c:v>
                </c:pt>
                <c:pt idx="34">
                  <c:v>86.286666666666662</c:v>
                </c:pt>
                <c:pt idx="35">
                  <c:v>89.663518518518515</c:v>
                </c:pt>
                <c:pt idx="36">
                  <c:v>91.032407407407391</c:v>
                </c:pt>
                <c:pt idx="37">
                  <c:v>91.032407407407391</c:v>
                </c:pt>
                <c:pt idx="38">
                  <c:v>90.689212962962941</c:v>
                </c:pt>
                <c:pt idx="39">
                  <c:v>90.004768518518517</c:v>
                </c:pt>
                <c:pt idx="40">
                  <c:v>89.663518518518515</c:v>
                </c:pt>
                <c:pt idx="41">
                  <c:v>91.376249999999999</c:v>
                </c:pt>
                <c:pt idx="42">
                  <c:v>95.552916666666647</c:v>
                </c:pt>
                <c:pt idx="43">
                  <c:v>98.74666666666667</c:v>
                </c:pt>
                <c:pt idx="44">
                  <c:v>99.822916666666657</c:v>
                </c:pt>
                <c:pt idx="45">
                  <c:v>101.26699074074072</c:v>
                </c:pt>
                <c:pt idx="46">
                  <c:v>102.72143518518516</c:v>
                </c:pt>
                <c:pt idx="47">
                  <c:v>104.18625</c:v>
                </c:pt>
                <c:pt idx="48">
                  <c:v>104.92254629629629</c:v>
                </c:pt>
                <c:pt idx="49">
                  <c:v>104.55407407407407</c:v>
                </c:pt>
                <c:pt idx="50">
                  <c:v>101.62962962962962</c:v>
                </c:pt>
                <c:pt idx="51">
                  <c:v>95.201296296296292</c:v>
                </c:pt>
                <c:pt idx="52">
                  <c:v>87.966990740740727</c:v>
                </c:pt>
                <c:pt idx="53">
                  <c:v>81.342916666666653</c:v>
                </c:pt>
                <c:pt idx="54">
                  <c:v>72.198518518518512</c:v>
                </c:pt>
                <c:pt idx="55">
                  <c:v>60.48</c:v>
                </c:pt>
                <c:pt idx="56">
                  <c:v>49.79851851851852</c:v>
                </c:pt>
                <c:pt idx="57">
                  <c:v>43.174768518518519</c:v>
                </c:pt>
                <c:pt idx="58">
                  <c:v>38.126990740740737</c:v>
                </c:pt>
                <c:pt idx="59">
                  <c:v>31.143518518518515</c:v>
                </c:pt>
                <c:pt idx="60">
                  <c:v>21.907407407407405</c:v>
                </c:pt>
                <c:pt idx="61">
                  <c:v>13.886249999999999</c:v>
                </c:pt>
                <c:pt idx="62">
                  <c:v>7.6857407407407408</c:v>
                </c:pt>
                <c:pt idx="63">
                  <c:v>5.5614351851851849</c:v>
                </c:pt>
                <c:pt idx="64">
                  <c:v>4.6666666666666652</c:v>
                </c:pt>
                <c:pt idx="65">
                  <c:v>5.0636574074074074</c:v>
                </c:pt>
                <c:pt idx="66">
                  <c:v>6.3518518518518512</c:v>
                </c:pt>
                <c:pt idx="67">
                  <c:v>11.699074074074073</c:v>
                </c:pt>
                <c:pt idx="68">
                  <c:v>17.442962962962959</c:v>
                </c:pt>
                <c:pt idx="69">
                  <c:v>25.407407407407405</c:v>
                </c:pt>
                <c:pt idx="70">
                  <c:v>33.18518518518519</c:v>
                </c:pt>
                <c:pt idx="71">
                  <c:v>37.462962962962962</c:v>
                </c:pt>
                <c:pt idx="72">
                  <c:v>42</c:v>
                </c:pt>
                <c:pt idx="73">
                  <c:v>46.796296296296291</c:v>
                </c:pt>
                <c:pt idx="74">
                  <c:v>51.851851851851848</c:v>
                </c:pt>
                <c:pt idx="75">
                  <c:v>52.632546296296276</c:v>
                </c:pt>
                <c:pt idx="76">
                  <c:v>53.15625</c:v>
                </c:pt>
                <c:pt idx="77">
                  <c:v>49.291666666666671</c:v>
                </c:pt>
                <c:pt idx="78">
                  <c:v>41.302916666666675</c:v>
                </c:pt>
                <c:pt idx="79">
                  <c:v>32.771666666666668</c:v>
                </c:pt>
                <c:pt idx="80">
                  <c:v>23.800324074074073</c:v>
                </c:pt>
                <c:pt idx="81">
                  <c:v>16.846666666666664</c:v>
                </c:pt>
                <c:pt idx="82">
                  <c:v>14.428101851851853</c:v>
                </c:pt>
                <c:pt idx="83">
                  <c:v>11.576249999999995</c:v>
                </c:pt>
                <c:pt idx="84">
                  <c:v>11.576249999999995</c:v>
                </c:pt>
                <c:pt idx="85">
                  <c:v>14.702916666666669</c:v>
                </c:pt>
                <c:pt idx="86">
                  <c:v>18.511435185185181</c:v>
                </c:pt>
                <c:pt idx="87">
                  <c:v>21.739212962962956</c:v>
                </c:pt>
                <c:pt idx="88">
                  <c:v>26.138518518518516</c:v>
                </c:pt>
                <c:pt idx="89">
                  <c:v>29.752916666666664</c:v>
                </c:pt>
                <c:pt idx="90">
                  <c:v>30.942916666666655</c:v>
                </c:pt>
                <c:pt idx="91">
                  <c:v>31.344768518518521</c:v>
                </c:pt>
                <c:pt idx="92">
                  <c:v>32.771666666666668</c:v>
                </c:pt>
                <c:pt idx="93">
                  <c:v>34.65291666666667</c:v>
                </c:pt>
                <c:pt idx="94">
                  <c:v>35.720740740740752</c:v>
                </c:pt>
                <c:pt idx="95">
                  <c:v>34.019999999999996</c:v>
                </c:pt>
                <c:pt idx="96">
                  <c:v>25.954768518518517</c:v>
                </c:pt>
                <c:pt idx="97">
                  <c:v>21.571666666666665</c:v>
                </c:pt>
                <c:pt idx="98">
                  <c:v>17.292916666666667</c:v>
                </c:pt>
                <c:pt idx="99">
                  <c:v>15.401296296296296</c:v>
                </c:pt>
                <c:pt idx="100">
                  <c:v>14.565185185185182</c:v>
                </c:pt>
                <c:pt idx="101">
                  <c:v>14.291666666666664</c:v>
                </c:pt>
                <c:pt idx="102">
                  <c:v>14.291666666666664</c:v>
                </c:pt>
                <c:pt idx="103">
                  <c:v>14.155879629629629</c:v>
                </c:pt>
                <c:pt idx="104">
                  <c:v>12.833657407407406</c:v>
                </c:pt>
                <c:pt idx="105">
                  <c:v>10.383657407407403</c:v>
                </c:pt>
                <c:pt idx="106">
                  <c:v>7.3892129629629641</c:v>
                </c:pt>
                <c:pt idx="107">
                  <c:v>5.3096296296296295</c:v>
                </c:pt>
                <c:pt idx="108">
                  <c:v>4.6666666666666652</c:v>
                </c:pt>
                <c:pt idx="109">
                  <c:v>5.6466666666666656</c:v>
                </c:pt>
                <c:pt idx="110">
                  <c:v>9.4762500000000003</c:v>
                </c:pt>
                <c:pt idx="111">
                  <c:v>14.428101851851853</c:v>
                </c:pt>
                <c:pt idx="112">
                  <c:v>15.401296296296296</c:v>
                </c:pt>
                <c:pt idx="113">
                  <c:v>14.565185185185182</c:v>
                </c:pt>
                <c:pt idx="114">
                  <c:v>11.091435185185182</c:v>
                </c:pt>
                <c:pt idx="115">
                  <c:v>6.261435185185185</c:v>
                </c:pt>
                <c:pt idx="116">
                  <c:v>4.6666666666666652</c:v>
                </c:pt>
                <c:pt idx="117">
                  <c:v>4.6666666666666652</c:v>
                </c:pt>
                <c:pt idx="118">
                  <c:v>5.4768518518518512</c:v>
                </c:pt>
                <c:pt idx="119">
                  <c:v>8.2962962962962976</c:v>
                </c:pt>
                <c:pt idx="120">
                  <c:v>11.091435185185182</c:v>
                </c:pt>
                <c:pt idx="121">
                  <c:v>13.752407407407407</c:v>
                </c:pt>
                <c:pt idx="122">
                  <c:v>16.40625</c:v>
                </c:pt>
                <c:pt idx="123">
                  <c:v>18.666666666666661</c:v>
                </c:pt>
                <c:pt idx="124">
                  <c:v>22.930185185185188</c:v>
                </c:pt>
                <c:pt idx="125">
                  <c:v>28.972546296296294</c:v>
                </c:pt>
                <c:pt idx="126">
                  <c:v>39.246666666666655</c:v>
                </c:pt>
                <c:pt idx="127">
                  <c:v>46.304999999999978</c:v>
                </c:pt>
                <c:pt idx="128">
                  <c:v>52.371666666666677</c:v>
                </c:pt>
                <c:pt idx="129">
                  <c:v>56.082962962962959</c:v>
                </c:pt>
                <c:pt idx="130">
                  <c:v>56.894768518518511</c:v>
                </c:pt>
                <c:pt idx="131">
                  <c:v>57.166666666666657</c:v>
                </c:pt>
                <c:pt idx="132">
                  <c:v>57.712407407407412</c:v>
                </c:pt>
                <c:pt idx="133">
                  <c:v>58.260740740740729</c:v>
                </c:pt>
                <c:pt idx="134">
                  <c:v>59.088101851851867</c:v>
                </c:pt>
                <c:pt idx="135">
                  <c:v>60.200324074074082</c:v>
                </c:pt>
                <c:pt idx="136">
                  <c:v>61.88810185185185</c:v>
                </c:pt>
                <c:pt idx="137">
                  <c:v>62.740740740740733</c:v>
                </c:pt>
                <c:pt idx="138">
                  <c:v>63.026249999999997</c:v>
                </c:pt>
                <c:pt idx="139">
                  <c:v>66.50291666666665</c:v>
                </c:pt>
                <c:pt idx="140">
                  <c:v>69.771851851851835</c:v>
                </c:pt>
                <c:pt idx="141">
                  <c:v>72.198518518518512</c:v>
                </c:pt>
                <c:pt idx="142">
                  <c:v>72.504768518518503</c:v>
                </c:pt>
                <c:pt idx="143">
                  <c:v>72.811666666666653</c:v>
                </c:pt>
                <c:pt idx="144">
                  <c:v>72.811666666666653</c:v>
                </c:pt>
                <c:pt idx="145">
                  <c:v>73.119212962962962</c:v>
                </c:pt>
                <c:pt idx="146">
                  <c:v>74.355879629629626</c:v>
                </c:pt>
                <c:pt idx="147">
                  <c:v>76.545000000000002</c:v>
                </c:pt>
                <c:pt idx="148">
                  <c:v>79.085740740740732</c:v>
                </c:pt>
                <c:pt idx="149">
                  <c:v>80.371666666666655</c:v>
                </c:pt>
                <c:pt idx="150">
                  <c:v>80.371666666666655</c:v>
                </c:pt>
                <c:pt idx="151">
                  <c:v>80.049212962962955</c:v>
                </c:pt>
                <c:pt idx="152">
                  <c:v>78.765879629629609</c:v>
                </c:pt>
                <c:pt idx="153">
                  <c:v>76.230324074074062</c:v>
                </c:pt>
                <c:pt idx="154">
                  <c:v>73.427407407407401</c:v>
                </c:pt>
                <c:pt idx="155">
                  <c:v>69.471435185185172</c:v>
                </c:pt>
                <c:pt idx="156">
                  <c:v>61.88810185185185</c:v>
                </c:pt>
                <c:pt idx="157">
                  <c:v>50.052916666666661</c:v>
                </c:pt>
                <c:pt idx="158">
                  <c:v>37.683657407407409</c:v>
                </c:pt>
                <c:pt idx="159">
                  <c:v>27.25462962962963</c:v>
                </c:pt>
                <c:pt idx="160">
                  <c:v>18.202916666666663</c:v>
                </c:pt>
                <c:pt idx="161">
                  <c:v>10.971851851851849</c:v>
                </c:pt>
                <c:pt idx="162">
                  <c:v>6.6269907407407409</c:v>
                </c:pt>
                <c:pt idx="163">
                  <c:v>4.6666666666666652</c:v>
                </c:pt>
                <c:pt idx="164">
                  <c:v>5.3096296296296295</c:v>
                </c:pt>
                <c:pt idx="165">
                  <c:v>8.2962962962962976</c:v>
                </c:pt>
                <c:pt idx="166">
                  <c:v>11.822546296296299</c:v>
                </c:pt>
                <c:pt idx="167">
                  <c:v>16.260740740740736</c:v>
                </c:pt>
                <c:pt idx="168">
                  <c:v>21.238518518518518</c:v>
                </c:pt>
                <c:pt idx="169">
                  <c:v>29.361435185185179</c:v>
                </c:pt>
                <c:pt idx="170">
                  <c:v>40.382546296296297</c:v>
                </c:pt>
                <c:pt idx="171">
                  <c:v>51.592916666666653</c:v>
                </c:pt>
                <c:pt idx="172">
                  <c:v>64.174768518518505</c:v>
                </c:pt>
                <c:pt idx="173">
                  <c:v>73.119212962962962</c:v>
                </c:pt>
                <c:pt idx="174">
                  <c:v>83.961435185185167</c:v>
                </c:pt>
                <c:pt idx="175">
                  <c:v>94.850324074074081</c:v>
                </c:pt>
                <c:pt idx="176">
                  <c:v>102.72143518518516</c:v>
                </c:pt>
                <c:pt idx="177">
                  <c:v>109.39476851851853</c:v>
                </c:pt>
                <c:pt idx="178">
                  <c:v>115.89018518518517</c:v>
                </c:pt>
                <c:pt idx="179">
                  <c:v>120.98365740740741</c:v>
                </c:pt>
                <c:pt idx="180">
                  <c:v>124.97624999999999</c:v>
                </c:pt>
                <c:pt idx="181">
                  <c:v>127.80962962962961</c:v>
                </c:pt>
                <c:pt idx="182">
                  <c:v>129.85291666666666</c:v>
                </c:pt>
                <c:pt idx="183">
                  <c:v>131.08666666666667</c:v>
                </c:pt>
                <c:pt idx="184">
                  <c:v>132.74074074074076</c:v>
                </c:pt>
                <c:pt idx="185">
                  <c:v>135.66032407407405</c:v>
                </c:pt>
                <c:pt idx="186">
                  <c:v>137.76518518518517</c:v>
                </c:pt>
                <c:pt idx="187">
                  <c:v>138.18810185185185</c:v>
                </c:pt>
                <c:pt idx="188">
                  <c:v>138.18810185185185</c:v>
                </c:pt>
                <c:pt idx="189">
                  <c:v>138.61166666666668</c:v>
                </c:pt>
                <c:pt idx="190">
                  <c:v>139.88624999999999</c:v>
                </c:pt>
                <c:pt idx="191">
                  <c:v>141.16666666666666</c:v>
                </c:pt>
                <c:pt idx="192">
                  <c:v>139.46074074074073</c:v>
                </c:pt>
                <c:pt idx="193">
                  <c:v>130.6747685185185</c:v>
                </c:pt>
                <c:pt idx="194">
                  <c:v>115.50291666666665</c:v>
                </c:pt>
                <c:pt idx="195">
                  <c:v>96.611666666666665</c:v>
                </c:pt>
                <c:pt idx="196">
                  <c:v>78.765879629629609</c:v>
                </c:pt>
                <c:pt idx="197">
                  <c:v>65.333657407407387</c:v>
                </c:pt>
                <c:pt idx="198">
                  <c:v>57.986249999999984</c:v>
                </c:pt>
                <c:pt idx="199">
                  <c:v>55.544999999999995</c:v>
                </c:pt>
                <c:pt idx="200">
                  <c:v>55.276990740740729</c:v>
                </c:pt>
                <c:pt idx="201">
                  <c:v>57.439212962962969</c:v>
                </c:pt>
                <c:pt idx="202">
                  <c:v>64.752916666666678</c:v>
                </c:pt>
                <c:pt idx="203">
                  <c:v>75.916296296296267</c:v>
                </c:pt>
                <c:pt idx="204">
                  <c:v>85.619074074074064</c:v>
                </c:pt>
                <c:pt idx="205">
                  <c:v>90.004768518518517</c:v>
                </c:pt>
                <c:pt idx="206">
                  <c:v>91.032407407407391</c:v>
                </c:pt>
                <c:pt idx="207">
                  <c:v>89.322916666666657</c:v>
                </c:pt>
                <c:pt idx="208">
                  <c:v>85.286249999999967</c:v>
                </c:pt>
                <c:pt idx="209">
                  <c:v>80.049212962962955</c:v>
                </c:pt>
                <c:pt idx="210">
                  <c:v>72.811666666666653</c:v>
                </c:pt>
                <c:pt idx="211">
                  <c:v>61.88810185185185</c:v>
                </c:pt>
                <c:pt idx="212">
                  <c:v>51.07699074074074</c:v>
                </c:pt>
                <c:pt idx="213">
                  <c:v>40.841435185185176</c:v>
                </c:pt>
                <c:pt idx="214">
                  <c:v>31.344768518518521</c:v>
                </c:pt>
                <c:pt idx="215">
                  <c:v>22.415879629629629</c:v>
                </c:pt>
                <c:pt idx="216">
                  <c:v>15.542916666666665</c:v>
                </c:pt>
                <c:pt idx="217">
                  <c:v>10.5</c:v>
                </c:pt>
                <c:pt idx="218">
                  <c:v>9.3657407407407405</c:v>
                </c:pt>
                <c:pt idx="219">
                  <c:v>10.5</c:v>
                </c:pt>
                <c:pt idx="220">
                  <c:v>14.841296296296292</c:v>
                </c:pt>
                <c:pt idx="221">
                  <c:v>19.931851851851853</c:v>
                </c:pt>
                <c:pt idx="222">
                  <c:v>25.226249999999993</c:v>
                </c:pt>
                <c:pt idx="223">
                  <c:v>30.742962962962963</c:v>
                </c:pt>
                <c:pt idx="224">
                  <c:v>35.291666666666664</c:v>
                </c:pt>
                <c:pt idx="225">
                  <c:v>39.926249999999996</c:v>
                </c:pt>
                <c:pt idx="226">
                  <c:v>44.605879629629626</c:v>
                </c:pt>
                <c:pt idx="227">
                  <c:v>49.039212962962964</c:v>
                </c:pt>
                <c:pt idx="228">
                  <c:v>55.544999999999995</c:v>
                </c:pt>
                <c:pt idx="229">
                  <c:v>62.740740740740733</c:v>
                </c:pt>
                <c:pt idx="230">
                  <c:v>69.471435185185172</c:v>
                </c:pt>
                <c:pt idx="231">
                  <c:v>73.736249999999998</c:v>
                </c:pt>
                <c:pt idx="232">
                  <c:v>75.29018518518518</c:v>
                </c:pt>
                <c:pt idx="233">
                  <c:v>76.860324074074072</c:v>
                </c:pt>
                <c:pt idx="234">
                  <c:v>78.765879629629609</c:v>
                </c:pt>
                <c:pt idx="235">
                  <c:v>80.371666666666655</c:v>
                </c:pt>
                <c:pt idx="236">
                  <c:v>81.66796296296296</c:v>
                </c:pt>
                <c:pt idx="237">
                  <c:v>83.961435185185167</c:v>
                </c:pt>
                <c:pt idx="238">
                  <c:v>86.956851851851823</c:v>
                </c:pt>
                <c:pt idx="239">
                  <c:v>89.322916666666657</c:v>
                </c:pt>
                <c:pt idx="240">
                  <c:v>92.065879629629606</c:v>
                </c:pt>
                <c:pt idx="241">
                  <c:v>96.258101851851848</c:v>
                </c:pt>
                <c:pt idx="242">
                  <c:v>100.54365740740742</c:v>
                </c:pt>
                <c:pt idx="243">
                  <c:v>103.45254629629629</c:v>
                </c:pt>
                <c:pt idx="244">
                  <c:v>104.55407407407407</c:v>
                </c:pt>
                <c:pt idx="245">
                  <c:v>105.29166666666664</c:v>
                </c:pt>
                <c:pt idx="246">
                  <c:v>106.03185185185185</c:v>
                </c:pt>
                <c:pt idx="247">
                  <c:v>107.89365740740742</c:v>
                </c:pt>
                <c:pt idx="248">
                  <c:v>111.66587962962966</c:v>
                </c:pt>
                <c:pt idx="249">
                  <c:v>117.0558796296296</c:v>
                </c:pt>
                <c:pt idx="250">
                  <c:v>120.98365740740741</c:v>
                </c:pt>
                <c:pt idx="251">
                  <c:v>123.37143518518519</c:v>
                </c:pt>
                <c:pt idx="252">
                  <c:v>125.78254629629626</c:v>
                </c:pt>
                <c:pt idx="253">
                  <c:v>128.21699074074073</c:v>
                </c:pt>
                <c:pt idx="254">
                  <c:v>129.85291666666666</c:v>
                </c:pt>
                <c:pt idx="255">
                  <c:v>130.26351851851851</c:v>
                </c:pt>
                <c:pt idx="256">
                  <c:v>130.6747685185185</c:v>
                </c:pt>
                <c:pt idx="257">
                  <c:v>134.82291666666669</c:v>
                </c:pt>
                <c:pt idx="258">
                  <c:v>140.31240740740736</c:v>
                </c:pt>
                <c:pt idx="259">
                  <c:v>144.60962962962958</c:v>
                </c:pt>
                <c:pt idx="260">
                  <c:v>147.21907407407411</c:v>
                </c:pt>
                <c:pt idx="261">
                  <c:v>153.3985185185185</c:v>
                </c:pt>
                <c:pt idx="262">
                  <c:v>163.82624999999996</c:v>
                </c:pt>
                <c:pt idx="263">
                  <c:v>169.40291666666664</c:v>
                </c:pt>
                <c:pt idx="264">
                  <c:v>171.75407407407405</c:v>
                </c:pt>
                <c:pt idx="265">
                  <c:v>174.59685185185185</c:v>
                </c:pt>
                <c:pt idx="266">
                  <c:v>180.35240740740738</c:v>
                </c:pt>
                <c:pt idx="267">
                  <c:v>187.18518518518516</c:v>
                </c:pt>
                <c:pt idx="268">
                  <c:v>190.15240740740734</c:v>
                </c:pt>
                <c:pt idx="269">
                  <c:v>189.65625</c:v>
                </c:pt>
                <c:pt idx="270">
                  <c:v>188.17166666666668</c:v>
                </c:pt>
                <c:pt idx="271">
                  <c:v>186.20129629629625</c:v>
                </c:pt>
                <c:pt idx="272">
                  <c:v>184.24129629629633</c:v>
                </c:pt>
                <c:pt idx="273">
                  <c:v>181.32074074074069</c:v>
                </c:pt>
                <c:pt idx="274">
                  <c:v>176.98365740740741</c:v>
                </c:pt>
                <c:pt idx="275">
                  <c:v>171.28254629629632</c:v>
                </c:pt>
                <c:pt idx="276">
                  <c:v>164.74921296296293</c:v>
                </c:pt>
                <c:pt idx="277">
                  <c:v>160.6162962962963</c:v>
                </c:pt>
                <c:pt idx="278">
                  <c:v>158.79629629629628</c:v>
                </c:pt>
                <c:pt idx="279">
                  <c:v>158.79629629629628</c:v>
                </c:pt>
                <c:pt idx="280">
                  <c:v>154.29166666666669</c:v>
                </c:pt>
                <c:pt idx="281">
                  <c:v>149.85185185185185</c:v>
                </c:pt>
                <c:pt idx="282">
                  <c:v>149.85185185185185</c:v>
                </c:pt>
                <c:pt idx="283">
                  <c:v>149.85185185185185</c:v>
                </c:pt>
                <c:pt idx="284">
                  <c:v>150.29291666666663</c:v>
                </c:pt>
                <c:pt idx="285">
                  <c:v>151.62</c:v>
                </c:pt>
                <c:pt idx="286">
                  <c:v>152.50796296296295</c:v>
                </c:pt>
                <c:pt idx="287">
                  <c:v>152.95291666666665</c:v>
                </c:pt>
                <c:pt idx="288">
                  <c:v>152.06365740740742</c:v>
                </c:pt>
                <c:pt idx="289">
                  <c:v>150.29291666666663</c:v>
                </c:pt>
                <c:pt idx="290">
                  <c:v>146.78254629629626</c:v>
                </c:pt>
                <c:pt idx="291">
                  <c:v>142.02351851851853</c:v>
                </c:pt>
                <c:pt idx="292">
                  <c:v>136.07999999999998</c:v>
                </c:pt>
                <c:pt idx="293">
                  <c:v>131.08666666666667</c:v>
                </c:pt>
                <c:pt idx="294">
                  <c:v>126.99685185185186</c:v>
                </c:pt>
                <c:pt idx="295">
                  <c:v>124.97624999999999</c:v>
                </c:pt>
                <c:pt idx="296">
                  <c:v>124.17254629629628</c:v>
                </c:pt>
                <c:pt idx="297">
                  <c:v>124.17254629629628</c:v>
                </c:pt>
                <c:pt idx="298">
                  <c:v>123.77166666666662</c:v>
                </c:pt>
                <c:pt idx="299">
                  <c:v>122.57291666666663</c:v>
                </c:pt>
                <c:pt idx="300">
                  <c:v>120.19291666666663</c:v>
                </c:pt>
                <c:pt idx="301">
                  <c:v>115.50291666666665</c:v>
                </c:pt>
                <c:pt idx="302">
                  <c:v>96.611666666666665</c:v>
                </c:pt>
                <c:pt idx="303">
                  <c:v>78.765879629629609</c:v>
                </c:pt>
                <c:pt idx="304">
                  <c:v>65.333657407407387</c:v>
                </c:pt>
                <c:pt idx="305">
                  <c:v>57.986249999999984</c:v>
                </c:pt>
                <c:pt idx="306">
                  <c:v>55.544999999999995</c:v>
                </c:pt>
                <c:pt idx="307">
                  <c:v>55.276990740740729</c:v>
                </c:pt>
                <c:pt idx="308">
                  <c:v>57.439212962962969</c:v>
                </c:pt>
                <c:pt idx="309">
                  <c:v>64.752916666666678</c:v>
                </c:pt>
                <c:pt idx="310">
                  <c:v>75.916296296296267</c:v>
                </c:pt>
                <c:pt idx="311">
                  <c:v>85.619074074074064</c:v>
                </c:pt>
                <c:pt idx="312">
                  <c:v>90.004768518518517</c:v>
                </c:pt>
                <c:pt idx="313">
                  <c:v>94.5</c:v>
                </c:pt>
                <c:pt idx="314">
                  <c:v>105.29166666666664</c:v>
                </c:pt>
                <c:pt idx="315">
                  <c:v>109.39476851851853</c:v>
                </c:pt>
                <c:pt idx="316">
                  <c:v>113.57629629629632</c:v>
                </c:pt>
                <c:pt idx="317">
                  <c:v>112.81018518518518</c:v>
                </c:pt>
                <c:pt idx="318">
                  <c:v>113.19291666666666</c:v>
                </c:pt>
                <c:pt idx="319">
                  <c:v>114.73032407407408</c:v>
                </c:pt>
                <c:pt idx="320">
                  <c:v>118.61921296296293</c:v>
                </c:pt>
                <c:pt idx="321">
                  <c:v>125.78254629629626</c:v>
                </c:pt>
                <c:pt idx="322">
                  <c:v>132.32624999999999</c:v>
                </c:pt>
                <c:pt idx="323">
                  <c:v>137.34291666666664</c:v>
                </c:pt>
                <c:pt idx="324">
                  <c:v>133.1558796296296</c:v>
                </c:pt>
                <c:pt idx="325">
                  <c:v>127.40291666666668</c:v>
                </c:pt>
                <c:pt idx="326">
                  <c:v>124.57407407407406</c:v>
                </c:pt>
                <c:pt idx="327">
                  <c:v>121.7769907407407</c:v>
                </c:pt>
                <c:pt idx="328">
                  <c:v>120.19291666666663</c:v>
                </c:pt>
                <c:pt idx="329">
                  <c:v>118.61921296296293</c:v>
                </c:pt>
                <c:pt idx="330">
                  <c:v>117.44574074074072</c:v>
                </c:pt>
                <c:pt idx="331">
                  <c:v>115.89018518518517</c:v>
                </c:pt>
                <c:pt idx="332">
                  <c:v>114.345</c:v>
                </c:pt>
                <c:pt idx="333">
                  <c:v>111.28574074074074</c:v>
                </c:pt>
                <c:pt idx="334">
                  <c:v>107.14699074074073</c:v>
                </c:pt>
                <c:pt idx="335">
                  <c:v>103.81907407407407</c:v>
                </c:pt>
                <c:pt idx="336">
                  <c:v>101.62962962962962</c:v>
                </c:pt>
                <c:pt idx="337">
                  <c:v>99.822916666666657</c:v>
                </c:pt>
                <c:pt idx="338">
                  <c:v>98.032407407407391</c:v>
                </c:pt>
                <c:pt idx="339">
                  <c:v>95.905185185185175</c:v>
                </c:pt>
                <c:pt idx="340">
                  <c:v>94.850324074074081</c:v>
                </c:pt>
                <c:pt idx="341">
                  <c:v>94.5</c:v>
                </c:pt>
                <c:pt idx="342">
                  <c:v>94.150324074074064</c:v>
                </c:pt>
                <c:pt idx="343">
                  <c:v>94.150324074074064</c:v>
                </c:pt>
                <c:pt idx="344">
                  <c:v>94.5</c:v>
                </c:pt>
                <c:pt idx="345">
                  <c:v>95.201296296296292</c:v>
                </c:pt>
                <c:pt idx="346">
                  <c:v>98.032407407407391</c:v>
                </c:pt>
                <c:pt idx="347">
                  <c:v>100.90499999999997</c:v>
                </c:pt>
                <c:pt idx="348">
                  <c:v>102.35685185185184</c:v>
                </c:pt>
                <c:pt idx="349">
                  <c:v>101.99291666666667</c:v>
                </c:pt>
                <c:pt idx="350">
                  <c:v>98.389212962962958</c:v>
                </c:pt>
                <c:pt idx="351">
                  <c:v>90.004768518518517</c:v>
                </c:pt>
                <c:pt idx="352">
                  <c:v>75.916296296296267</c:v>
                </c:pt>
                <c:pt idx="353">
                  <c:v>60.200324074074082</c:v>
                </c:pt>
                <c:pt idx="354">
                  <c:v>46.304999999999978</c:v>
                </c:pt>
                <c:pt idx="355">
                  <c:v>34.230324074074062</c:v>
                </c:pt>
                <c:pt idx="356">
                  <c:v>23.976296296296294</c:v>
                </c:pt>
                <c:pt idx="357">
                  <c:v>20.41699074074074</c:v>
                </c:pt>
                <c:pt idx="358">
                  <c:v>21.907407407407405</c:v>
                </c:pt>
                <c:pt idx="359">
                  <c:v>27.821435185185184</c:v>
                </c:pt>
                <c:pt idx="360">
                  <c:v>38.796851851851848</c:v>
                </c:pt>
                <c:pt idx="361">
                  <c:v>52.894074074074062</c:v>
                </c:pt>
                <c:pt idx="362">
                  <c:v>66.50291666666665</c:v>
                </c:pt>
                <c:pt idx="363">
                  <c:v>77.810185185185176</c:v>
                </c:pt>
                <c:pt idx="364">
                  <c:v>84.622546296296292</c:v>
                </c:pt>
                <c:pt idx="365">
                  <c:v>87.966990740740727</c:v>
                </c:pt>
                <c:pt idx="366">
                  <c:v>88.304999999999993</c:v>
                </c:pt>
                <c:pt idx="367">
                  <c:v>87.966990740740727</c:v>
                </c:pt>
                <c:pt idx="368">
                  <c:v>86.621435185185177</c:v>
                </c:pt>
                <c:pt idx="369">
                  <c:v>83.961435185185167</c:v>
                </c:pt>
                <c:pt idx="370">
                  <c:v>78.446666666666673</c:v>
                </c:pt>
                <c:pt idx="371">
                  <c:v>68.276250000000005</c:v>
                </c:pt>
                <c:pt idx="372">
                  <c:v>53.419074074074082</c:v>
                </c:pt>
                <c:pt idx="373">
                  <c:v>40.382546296296297</c:v>
                </c:pt>
                <c:pt idx="374">
                  <c:v>29.166666666666671</c:v>
                </c:pt>
                <c:pt idx="375">
                  <c:v>19.771435185185183</c:v>
                </c:pt>
                <c:pt idx="376">
                  <c:v>12.071435185185186</c:v>
                </c:pt>
                <c:pt idx="377">
                  <c:v>8.2962962962962976</c:v>
                </c:pt>
                <c:pt idx="378">
                  <c:v>5.6466666666666656</c:v>
                </c:pt>
                <c:pt idx="379">
                  <c:v>3.7103240740740731</c:v>
                </c:pt>
                <c:pt idx="380">
                  <c:v>2.5096296296296297</c:v>
                </c:pt>
                <c:pt idx="381">
                  <c:v>1.68</c:v>
                </c:pt>
                <c:pt idx="382">
                  <c:v>0.98032407407407396</c:v>
                </c:pt>
                <c:pt idx="383">
                  <c:v>0.33185185185185184</c:v>
                </c:pt>
                <c:pt idx="384">
                  <c:v>3.9212962962962963E-2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2.074074074074074E-2</c:v>
                </c:pt>
                <c:pt idx="427">
                  <c:v>0.42</c:v>
                </c:pt>
                <c:pt idx="428">
                  <c:v>2.3968518518518516</c:v>
                </c:pt>
                <c:pt idx="429">
                  <c:v>6.9079629629629613</c:v>
                </c:pt>
                <c:pt idx="430">
                  <c:v>12.962962962962962</c:v>
                </c:pt>
                <c:pt idx="431">
                  <c:v>19.294074074074068</c:v>
                </c:pt>
                <c:pt idx="432">
                  <c:v>25.771666666666665</c:v>
                </c:pt>
                <c:pt idx="433">
                  <c:v>32.565879629629627</c:v>
                </c:pt>
                <c:pt idx="434">
                  <c:v>39.699074074074069</c:v>
                </c:pt>
                <c:pt idx="435">
                  <c:v>45.816296296296294</c:v>
                </c:pt>
                <c:pt idx="436">
                  <c:v>51.07699074074074</c:v>
                </c:pt>
                <c:pt idx="437">
                  <c:v>55.813657407407398</c:v>
                </c:pt>
                <c:pt idx="438">
                  <c:v>61.605185185185185</c:v>
                </c:pt>
                <c:pt idx="439">
                  <c:v>68.574074074074062</c:v>
                </c:pt>
                <c:pt idx="440">
                  <c:v>75.916296296296267</c:v>
                </c:pt>
                <c:pt idx="441">
                  <c:v>82.646990740740733</c:v>
                </c:pt>
                <c:pt idx="442">
                  <c:v>87.292916666666656</c:v>
                </c:pt>
                <c:pt idx="443">
                  <c:v>89.663518518518515</c:v>
                </c:pt>
                <c:pt idx="444">
                  <c:v>90.34666666666665</c:v>
                </c:pt>
                <c:pt idx="445">
                  <c:v>90.689212962962941</c:v>
                </c:pt>
                <c:pt idx="446">
                  <c:v>91.376249999999999</c:v>
                </c:pt>
                <c:pt idx="447">
                  <c:v>92.065879629629606</c:v>
                </c:pt>
                <c:pt idx="448">
                  <c:v>91.376249999999999</c:v>
                </c:pt>
                <c:pt idx="449">
                  <c:v>88.643657407407389</c:v>
                </c:pt>
                <c:pt idx="450">
                  <c:v>83.302916666666675</c:v>
                </c:pt>
                <c:pt idx="451">
                  <c:v>77.176296296296272</c:v>
                </c:pt>
                <c:pt idx="452">
                  <c:v>70.072916666666657</c:v>
                </c:pt>
                <c:pt idx="453">
                  <c:v>62.17166666666666</c:v>
                </c:pt>
                <c:pt idx="454">
                  <c:v>52.632546296296276</c:v>
                </c:pt>
                <c:pt idx="455">
                  <c:v>42</c:v>
                </c:pt>
                <c:pt idx="456">
                  <c:v>30.543657407407402</c:v>
                </c:pt>
                <c:pt idx="457">
                  <c:v>20.907962962962962</c:v>
                </c:pt>
                <c:pt idx="458">
                  <c:v>14.291666666666664</c:v>
                </c:pt>
                <c:pt idx="459">
                  <c:v>9.0381018518518488</c:v>
                </c:pt>
                <c:pt idx="460">
                  <c:v>5.8190740740740736</c:v>
                </c:pt>
                <c:pt idx="461">
                  <c:v>4.6666666666666652</c:v>
                </c:pt>
                <c:pt idx="462">
                  <c:v>4.7447685185185167</c:v>
                </c:pt>
                <c:pt idx="463">
                  <c:v>5.3096296296296295</c:v>
                </c:pt>
                <c:pt idx="464">
                  <c:v>7.8866666666666649</c:v>
                </c:pt>
                <c:pt idx="465">
                  <c:v>12.833657407407406</c:v>
                </c:pt>
                <c:pt idx="466">
                  <c:v>17.744999999999994</c:v>
                </c:pt>
                <c:pt idx="467">
                  <c:v>19.611666666666668</c:v>
                </c:pt>
                <c:pt idx="468">
                  <c:v>20.58</c:v>
                </c:pt>
                <c:pt idx="469">
                  <c:v>22.586666666666662</c:v>
                </c:pt>
                <c:pt idx="470">
                  <c:v>26.88</c:v>
                </c:pt>
                <c:pt idx="471">
                  <c:v>32.771666666666668</c:v>
                </c:pt>
                <c:pt idx="472">
                  <c:v>40.382546296296297</c:v>
                </c:pt>
                <c:pt idx="473">
                  <c:v>50.563657407407398</c:v>
                </c:pt>
                <c:pt idx="474">
                  <c:v>64.174768518518505</c:v>
                </c:pt>
                <c:pt idx="475">
                  <c:v>78.765879629629609</c:v>
                </c:pt>
                <c:pt idx="476">
                  <c:v>92.065879629629606</c:v>
                </c:pt>
                <c:pt idx="477">
                  <c:v>103.08666666666666</c:v>
                </c:pt>
                <c:pt idx="478">
                  <c:v>112.42810185185184</c:v>
                </c:pt>
                <c:pt idx="479">
                  <c:v>121.38</c:v>
                </c:pt>
                <c:pt idx="480">
                  <c:v>126.99685185185186</c:v>
                </c:pt>
                <c:pt idx="481">
                  <c:v>128.625</c:v>
                </c:pt>
                <c:pt idx="482">
                  <c:v>126.59143518518518</c:v>
                </c:pt>
                <c:pt idx="483">
                  <c:v>120.19291666666663</c:v>
                </c:pt>
                <c:pt idx="484">
                  <c:v>113.96032407407407</c:v>
                </c:pt>
                <c:pt idx="485">
                  <c:v>111.28574074074074</c:v>
                </c:pt>
                <c:pt idx="486">
                  <c:v>111.28574074074074</c:v>
                </c:pt>
                <c:pt idx="487">
                  <c:v>111.66587962962966</c:v>
                </c:pt>
                <c:pt idx="488">
                  <c:v>112.04666666666664</c:v>
                </c:pt>
                <c:pt idx="489">
                  <c:v>112.04666666666664</c:v>
                </c:pt>
                <c:pt idx="490">
                  <c:v>112.04666666666664</c:v>
                </c:pt>
                <c:pt idx="491">
                  <c:v>113.19291666666666</c:v>
                </c:pt>
                <c:pt idx="492">
                  <c:v>117.0558796296296</c:v>
                </c:pt>
                <c:pt idx="493">
                  <c:v>123.37143518518519</c:v>
                </c:pt>
                <c:pt idx="494">
                  <c:v>128.625</c:v>
                </c:pt>
                <c:pt idx="495">
                  <c:v>131.49921296296299</c:v>
                </c:pt>
                <c:pt idx="496">
                  <c:v>132.32624999999999</c:v>
                </c:pt>
                <c:pt idx="497">
                  <c:v>130.6747685185185</c:v>
                </c:pt>
                <c:pt idx="498">
                  <c:v>125.78254629629626</c:v>
                </c:pt>
                <c:pt idx="499">
                  <c:v>117.83624999999999</c:v>
                </c:pt>
                <c:pt idx="500">
                  <c:v>112.42810185185184</c:v>
                </c:pt>
                <c:pt idx="501">
                  <c:v>110.52740740740738</c:v>
                </c:pt>
                <c:pt idx="502">
                  <c:v>112.04666666666664</c:v>
                </c:pt>
                <c:pt idx="503">
                  <c:v>117.44574074074072</c:v>
                </c:pt>
                <c:pt idx="504">
                  <c:v>125.78254629629626</c:v>
                </c:pt>
                <c:pt idx="505">
                  <c:v>132.32624999999999</c:v>
                </c:pt>
                <c:pt idx="506">
                  <c:v>134.82291666666669</c:v>
                </c:pt>
                <c:pt idx="507">
                  <c:v>134.40518518518519</c:v>
                </c:pt>
                <c:pt idx="508">
                  <c:v>130.6747685185185</c:v>
                </c:pt>
                <c:pt idx="509">
                  <c:v>124.57407407407406</c:v>
                </c:pt>
                <c:pt idx="510">
                  <c:v>121.38</c:v>
                </c:pt>
                <c:pt idx="511">
                  <c:v>121.7769907407407</c:v>
                </c:pt>
                <c:pt idx="512">
                  <c:v>126.99685185185186</c:v>
                </c:pt>
                <c:pt idx="513">
                  <c:v>138.18810185185185</c:v>
                </c:pt>
                <c:pt idx="514">
                  <c:v>149.85185185185185</c:v>
                </c:pt>
                <c:pt idx="515">
                  <c:v>156.08574074074073</c:v>
                </c:pt>
                <c:pt idx="516">
                  <c:v>157.43810185185185</c:v>
                </c:pt>
                <c:pt idx="517">
                  <c:v>155.63624999999999</c:v>
                </c:pt>
                <c:pt idx="518">
                  <c:v>150.29291666666663</c:v>
                </c:pt>
                <c:pt idx="519">
                  <c:v>145.04291666666671</c:v>
                </c:pt>
                <c:pt idx="520">
                  <c:v>142.02351851851853</c:v>
                </c:pt>
                <c:pt idx="521">
                  <c:v>139.88624999999999</c:v>
                </c:pt>
                <c:pt idx="522">
                  <c:v>136.50032407407409</c:v>
                </c:pt>
                <c:pt idx="523">
                  <c:v>129.44296296296298</c:v>
                </c:pt>
                <c:pt idx="524">
                  <c:v>117.83624999999999</c:v>
                </c:pt>
                <c:pt idx="525">
                  <c:v>100.90499999999997</c:v>
                </c:pt>
                <c:pt idx="526">
                  <c:v>82.646990740740733</c:v>
                </c:pt>
                <c:pt idx="527">
                  <c:v>66.209629629629632</c:v>
                </c:pt>
                <c:pt idx="528">
                  <c:v>52.111435185185186</c:v>
                </c:pt>
                <c:pt idx="529">
                  <c:v>42.467962962962957</c:v>
                </c:pt>
                <c:pt idx="530">
                  <c:v>35.078101851851841</c:v>
                </c:pt>
                <c:pt idx="531">
                  <c:v>28.779074074074082</c:v>
                </c:pt>
                <c:pt idx="532">
                  <c:v>22.930185185185188</c:v>
                </c:pt>
                <c:pt idx="533">
                  <c:v>17.143518518518515</c:v>
                </c:pt>
                <c:pt idx="534">
                  <c:v>12.19685185185185</c:v>
                </c:pt>
                <c:pt idx="535">
                  <c:v>8.6103240740740734</c:v>
                </c:pt>
                <c:pt idx="536">
                  <c:v>6.9079629629629613</c:v>
                </c:pt>
                <c:pt idx="537">
                  <c:v>6.5346296296296291</c:v>
                </c:pt>
                <c:pt idx="538">
                  <c:v>6.6269907407407409</c:v>
                </c:pt>
                <c:pt idx="539">
                  <c:v>6.9079629629629613</c:v>
                </c:pt>
                <c:pt idx="540">
                  <c:v>7.3892129629629641</c:v>
                </c:pt>
                <c:pt idx="541">
                  <c:v>8.7162962962962958</c:v>
                </c:pt>
                <c:pt idx="542">
                  <c:v>11.822546296296299</c:v>
                </c:pt>
                <c:pt idx="543">
                  <c:v>16.40625</c:v>
                </c:pt>
                <c:pt idx="544">
                  <c:v>19.294074074074068</c:v>
                </c:pt>
                <c:pt idx="545">
                  <c:v>19.931851851851853</c:v>
                </c:pt>
                <c:pt idx="546">
                  <c:v>16.699212962962964</c:v>
                </c:pt>
                <c:pt idx="547">
                  <c:v>9.8116666666666639</c:v>
                </c:pt>
                <c:pt idx="548">
                  <c:v>6.1716666666666669</c:v>
                </c:pt>
                <c:pt idx="549">
                  <c:v>4.6666666666666652</c:v>
                </c:pt>
                <c:pt idx="550">
                  <c:v>4.6666666666666652</c:v>
                </c:pt>
                <c:pt idx="551">
                  <c:v>4.6666666666666652</c:v>
                </c:pt>
                <c:pt idx="552">
                  <c:v>6.261435185185185</c:v>
                </c:pt>
                <c:pt idx="553">
                  <c:v>11.454074074074073</c:v>
                </c:pt>
                <c:pt idx="554">
                  <c:v>20.41699074074074</c:v>
                </c:pt>
                <c:pt idx="555">
                  <c:v>28.779074074074082</c:v>
                </c:pt>
                <c:pt idx="556">
                  <c:v>37.023518518518507</c:v>
                </c:pt>
                <c:pt idx="557">
                  <c:v>47.290185185185194</c:v>
                </c:pt>
                <c:pt idx="558">
                  <c:v>61.041296296296288</c:v>
                </c:pt>
                <c:pt idx="559">
                  <c:v>77.492916666666645</c:v>
                </c:pt>
                <c:pt idx="560">
                  <c:v>93.801296296296272</c:v>
                </c:pt>
                <c:pt idx="561">
                  <c:v>108.26796296296293</c:v>
                </c:pt>
                <c:pt idx="562">
                  <c:v>122.57291666666663</c:v>
                </c:pt>
                <c:pt idx="563">
                  <c:v>136.92129629629625</c:v>
                </c:pt>
                <c:pt idx="564">
                  <c:v>151.62</c:v>
                </c:pt>
                <c:pt idx="565">
                  <c:v>166.13851851851845</c:v>
                </c:pt>
                <c:pt idx="566">
                  <c:v>172.69907407407408</c:v>
                </c:pt>
                <c:pt idx="567">
                  <c:v>178.90476851851852</c:v>
                </c:pt>
                <c:pt idx="568">
                  <c:v>188.17166666666668</c:v>
                </c:pt>
                <c:pt idx="569">
                  <c:v>196.66143518518518</c:v>
                </c:pt>
                <c:pt idx="570">
                  <c:v>204.82291666666666</c:v>
                </c:pt>
                <c:pt idx="571">
                  <c:v>212.625</c:v>
                </c:pt>
                <c:pt idx="572">
                  <c:v>219.50476851851852</c:v>
                </c:pt>
                <c:pt idx="573">
                  <c:v>225.95254629629625</c:v>
                </c:pt>
                <c:pt idx="574">
                  <c:v>231.94499999999994</c:v>
                </c:pt>
                <c:pt idx="575">
                  <c:v>236.90625</c:v>
                </c:pt>
                <c:pt idx="576">
                  <c:v>241.36032407407401</c:v>
                </c:pt>
                <c:pt idx="577">
                  <c:v>245.85587962962958</c:v>
                </c:pt>
                <c:pt idx="578">
                  <c:v>251.53365740740739</c:v>
                </c:pt>
                <c:pt idx="579">
                  <c:v>257.27624999999989</c:v>
                </c:pt>
                <c:pt idx="580">
                  <c:v>263.08365740740732</c:v>
                </c:pt>
                <c:pt idx="581">
                  <c:v>268.3657407407407</c:v>
                </c:pt>
                <c:pt idx="582">
                  <c:v>272.51032407407405</c:v>
                </c:pt>
                <c:pt idx="583">
                  <c:v>276.08810185185177</c:v>
                </c:pt>
                <c:pt idx="584">
                  <c:v>279.08740740740734</c:v>
                </c:pt>
                <c:pt idx="585">
                  <c:v>280.89476851851845</c:v>
                </c:pt>
                <c:pt idx="586">
                  <c:v>280.89476851851845</c:v>
                </c:pt>
                <c:pt idx="587">
                  <c:v>280.89476851851845</c:v>
                </c:pt>
                <c:pt idx="588">
                  <c:v>280.89476851851845</c:v>
                </c:pt>
                <c:pt idx="589">
                  <c:v>280.89476851851845</c:v>
                </c:pt>
                <c:pt idx="590">
                  <c:v>280.89476851851845</c:v>
                </c:pt>
                <c:pt idx="591">
                  <c:v>280.89476851851845</c:v>
                </c:pt>
                <c:pt idx="592">
                  <c:v>280.89476851851845</c:v>
                </c:pt>
                <c:pt idx="593">
                  <c:v>280.89476851851845</c:v>
                </c:pt>
                <c:pt idx="594">
                  <c:v>280.89476851851845</c:v>
                </c:pt>
                <c:pt idx="595">
                  <c:v>281.49851851851855</c:v>
                </c:pt>
                <c:pt idx="596">
                  <c:v>281.49851851851855</c:v>
                </c:pt>
                <c:pt idx="597">
                  <c:v>282.1029166666666</c:v>
                </c:pt>
                <c:pt idx="598">
                  <c:v>284.52699074074076</c:v>
                </c:pt>
                <c:pt idx="599">
                  <c:v>287.57166666666666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6C5-4217-925E-A55FFADB3D6C}"/>
            </c:ext>
          </c:extLst>
        </c:ser>
        <c:ser>
          <c:idx val="4"/>
          <c:order val="4"/>
          <c:tx>
            <c:strRef>
              <c:f>WLTC_class_3!$L$6:$L$7</c:f>
              <c:strCache>
                <c:ptCount val="2"/>
                <c:pt idx="0">
                  <c:v>Total Tractive force</c:v>
                </c:pt>
                <c:pt idx="1">
                  <c:v>Newtons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WLTC_class_3!$L$609:$L$1208</c:f>
              <c:numCache>
                <c:formatCode>0.00</c:formatCode>
                <c:ptCount val="600"/>
                <c:pt idx="0">
                  <c:v>695.98974074074079</c:v>
                </c:pt>
                <c:pt idx="1">
                  <c:v>1097.4891388888891</c:v>
                </c:pt>
                <c:pt idx="2">
                  <c:v>1853.6484444444445</c:v>
                </c:pt>
                <c:pt idx="3">
                  <c:v>2422.2521018518514</c:v>
                </c:pt>
                <c:pt idx="4">
                  <c:v>2733.0475185185192</c:v>
                </c:pt>
                <c:pt idx="5">
                  <c:v>2880.8845555555554</c:v>
                </c:pt>
                <c:pt idx="6">
                  <c:v>2747.585805555555</c:v>
                </c:pt>
                <c:pt idx="7">
                  <c:v>2426.1043240740737</c:v>
                </c:pt>
                <c:pt idx="8">
                  <c:v>2199.092888888888</c:v>
                </c:pt>
                <c:pt idx="9">
                  <c:v>2161.4114074074082</c:v>
                </c:pt>
                <c:pt idx="10">
                  <c:v>2054.2113611111113</c:v>
                </c:pt>
                <c:pt idx="11">
                  <c:v>1544.8958518518514</c:v>
                </c:pt>
                <c:pt idx="12">
                  <c:v>818.7824722222233</c:v>
                </c:pt>
                <c:pt idx="13">
                  <c:v>324.20654629629701</c:v>
                </c:pt>
                <c:pt idx="14">
                  <c:v>205.52099074073976</c:v>
                </c:pt>
                <c:pt idx="15">
                  <c:v>205.20696296296364</c:v>
                </c:pt>
                <c:pt idx="16">
                  <c:v>133.74751851851821</c:v>
                </c:pt>
                <c:pt idx="17">
                  <c:v>-9.1635925925932469</c:v>
                </c:pt>
                <c:pt idx="18">
                  <c:v>-176.89914814814779</c:v>
                </c:pt>
                <c:pt idx="19">
                  <c:v>-227.43308333333363</c:v>
                </c:pt>
                <c:pt idx="20">
                  <c:v>-88.709009259259219</c:v>
                </c:pt>
                <c:pt idx="21">
                  <c:v>122.34399999999968</c:v>
                </c:pt>
                <c:pt idx="22">
                  <c:v>287.3343240740744</c:v>
                </c:pt>
                <c:pt idx="23">
                  <c:v>453.18765740740844</c:v>
                </c:pt>
                <c:pt idx="24">
                  <c:v>549.37432407407482</c:v>
                </c:pt>
                <c:pt idx="25">
                  <c:v>480.30654629629601</c:v>
                </c:pt>
                <c:pt idx="26">
                  <c:v>339.53140740740679</c:v>
                </c:pt>
                <c:pt idx="27">
                  <c:v>268.6980740740741</c:v>
                </c:pt>
                <c:pt idx="28">
                  <c:v>292.30918518518553</c:v>
                </c:pt>
                <c:pt idx="29">
                  <c:v>434.2743240740748</c:v>
                </c:pt>
                <c:pt idx="30">
                  <c:v>648.57876851851881</c:v>
                </c:pt>
                <c:pt idx="31">
                  <c:v>793.3046944444435</c:v>
                </c:pt>
                <c:pt idx="32">
                  <c:v>891.50580555555416</c:v>
                </c:pt>
                <c:pt idx="33">
                  <c:v>919.61765740740816</c:v>
                </c:pt>
                <c:pt idx="34">
                  <c:v>829.46622222222322</c:v>
                </c:pt>
                <c:pt idx="35">
                  <c:v>620.34307407407368</c:v>
                </c:pt>
                <c:pt idx="36">
                  <c:v>385.60085185185153</c:v>
                </c:pt>
                <c:pt idx="37">
                  <c:v>267.54529629629599</c:v>
                </c:pt>
                <c:pt idx="38">
                  <c:v>219.97987962963032</c:v>
                </c:pt>
                <c:pt idx="39">
                  <c:v>219.29543518518588</c:v>
                </c:pt>
                <c:pt idx="40">
                  <c:v>384.23196296296265</c:v>
                </c:pt>
                <c:pt idx="41">
                  <c:v>692.88913888888794</c:v>
                </c:pt>
                <c:pt idx="42">
                  <c:v>791.51025000000038</c:v>
                </c:pt>
                <c:pt idx="43">
                  <c:v>582.20400000000063</c:v>
                </c:pt>
                <c:pt idx="44">
                  <c:v>465.22469444444346</c:v>
                </c:pt>
                <c:pt idx="45">
                  <c:v>490.27987962962897</c:v>
                </c:pt>
                <c:pt idx="46">
                  <c:v>491.73432407407506</c:v>
                </c:pt>
                <c:pt idx="47">
                  <c:v>445.97691666666697</c:v>
                </c:pt>
                <c:pt idx="48">
                  <c:v>328.65765740740608</c:v>
                </c:pt>
                <c:pt idx="49">
                  <c:v>92.178074074074431</c:v>
                </c:pt>
                <c:pt idx="50">
                  <c:v>-312.13525925925791</c:v>
                </c:pt>
                <c:pt idx="51">
                  <c:v>-625.50803703703662</c:v>
                </c:pt>
                <c:pt idx="52">
                  <c:v>-679.96456481481516</c:v>
                </c:pt>
                <c:pt idx="53">
                  <c:v>-875.47752777777748</c:v>
                </c:pt>
                <c:pt idx="54">
                  <c:v>-1356.8441481481477</c:v>
                </c:pt>
                <c:pt idx="55">
                  <c:v>-1628.2848888888889</c:v>
                </c:pt>
                <c:pt idx="56">
                  <c:v>-1332.0219259259266</c:v>
                </c:pt>
                <c:pt idx="57">
                  <c:v>-913.64567592592721</c:v>
                </c:pt>
                <c:pt idx="58">
                  <c:v>-1060.3601203703704</c:v>
                </c:pt>
                <c:pt idx="59">
                  <c:v>-1728.4547037037032</c:v>
                </c:pt>
                <c:pt idx="60">
                  <c:v>-2209.9130370370372</c:v>
                </c:pt>
                <c:pt idx="61">
                  <c:v>-2288.7675277777776</c:v>
                </c:pt>
                <c:pt idx="62">
                  <c:v>-1586.6347037037037</c:v>
                </c:pt>
                <c:pt idx="63">
                  <c:v>-597.09234259259267</c:v>
                </c:pt>
                <c:pt idx="64">
                  <c:v>63.124000000000088</c:v>
                </c:pt>
                <c:pt idx="65">
                  <c:v>677.40987962962959</c:v>
                </c:pt>
                <c:pt idx="66">
                  <c:v>1741.1980740740742</c:v>
                </c:pt>
                <c:pt idx="67">
                  <c:v>2384.0452962962963</c:v>
                </c:pt>
                <c:pt idx="68">
                  <c:v>2342.5669629629629</c:v>
                </c:pt>
                <c:pt idx="69">
                  <c:v>2303.3091851851855</c:v>
                </c:pt>
                <c:pt idx="70">
                  <c:v>1649.9758518518518</c:v>
                </c:pt>
                <c:pt idx="71">
                  <c:v>1182.0314074074076</c:v>
                </c:pt>
                <c:pt idx="72">
                  <c:v>1186.5684444444446</c:v>
                </c:pt>
                <c:pt idx="73">
                  <c:v>1191.3647407407409</c:v>
                </c:pt>
                <c:pt idx="74">
                  <c:v>795.03140740740673</c:v>
                </c:pt>
                <c:pt idx="75">
                  <c:v>370.81210185185182</c:v>
                </c:pt>
                <c:pt idx="76">
                  <c:v>-53.664194444443751</c:v>
                </c:pt>
                <c:pt idx="77">
                  <c:v>-883.91766666666615</c:v>
                </c:pt>
                <c:pt idx="78">
                  <c:v>-1458.573083333333</c:v>
                </c:pt>
                <c:pt idx="79">
                  <c:v>-1797.6598888888891</c:v>
                </c:pt>
                <c:pt idx="80">
                  <c:v>-1901.0756759259259</c:v>
                </c:pt>
                <c:pt idx="81">
                  <c:v>-1199.6959999999999</c:v>
                </c:pt>
                <c:pt idx="82">
                  <c:v>-706.281231481482</c:v>
                </c:pt>
                <c:pt idx="83">
                  <c:v>-307.7441944444451</c:v>
                </c:pt>
                <c:pt idx="84">
                  <c:v>778.36691666666718</c:v>
                </c:pt>
                <c:pt idx="85">
                  <c:v>1395.3824722222221</c:v>
                </c:pt>
                <c:pt idx="86">
                  <c:v>1304.7465462962959</c:v>
                </c:pt>
                <c:pt idx="87">
                  <c:v>1284.363212962963</c:v>
                </c:pt>
                <c:pt idx="88">
                  <c:v>1265.151407407408</c:v>
                </c:pt>
                <c:pt idx="89">
                  <c:v>820.15469444444443</c:v>
                </c:pt>
                <c:pt idx="90">
                  <c:v>419.95580555555568</c:v>
                </c:pt>
                <c:pt idx="91">
                  <c:v>443.96876851851903</c:v>
                </c:pt>
                <c:pt idx="92">
                  <c:v>610.67344444444473</c:v>
                </c:pt>
                <c:pt idx="93">
                  <c:v>565.3324722222228</c:v>
                </c:pt>
                <c:pt idx="94">
                  <c:v>165.01140740740644</c:v>
                </c:pt>
                <c:pt idx="95">
                  <c:v>-922.80044444444479</c:v>
                </c:pt>
                <c:pt idx="96">
                  <c:v>-1332.2545648148143</c:v>
                </c:pt>
                <c:pt idx="97">
                  <c:v>-1006.0821111111109</c:v>
                </c:pt>
                <c:pt idx="98">
                  <c:v>-727.02752777777778</c:v>
                </c:pt>
                <c:pt idx="99">
                  <c:v>-233.08581481481528</c:v>
                </c:pt>
                <c:pt idx="100">
                  <c:v>25.80029629629615</c:v>
                </c:pt>
                <c:pt idx="101">
                  <c:v>167.19344444444462</c:v>
                </c:pt>
                <c:pt idx="102">
                  <c:v>190.80455555555523</c:v>
                </c:pt>
                <c:pt idx="103">
                  <c:v>-45.442342592592915</c:v>
                </c:pt>
                <c:pt idx="104">
                  <c:v>-495.3756759259258</c:v>
                </c:pt>
                <c:pt idx="105">
                  <c:v>-922.82567592592557</c:v>
                </c:pt>
                <c:pt idx="106">
                  <c:v>-996.65345370370312</c:v>
                </c:pt>
                <c:pt idx="107">
                  <c:v>-526.51081481481469</c:v>
                </c:pt>
                <c:pt idx="108">
                  <c:v>299.23511111111083</c:v>
                </c:pt>
                <c:pt idx="109">
                  <c:v>1409.9373333333338</c:v>
                </c:pt>
                <c:pt idx="110">
                  <c:v>2074.8780277777782</c:v>
                </c:pt>
                <c:pt idx="111">
                  <c:v>1324.2743240740738</c:v>
                </c:pt>
                <c:pt idx="112">
                  <c:v>239.13640740740692</c:v>
                </c:pt>
                <c:pt idx="113">
                  <c:v>-564.47748148148162</c:v>
                </c:pt>
                <c:pt idx="114">
                  <c:v>-1512.3956759259254</c:v>
                </c:pt>
                <c:pt idx="115">
                  <c:v>-1328.3367870370369</c:v>
                </c:pt>
                <c:pt idx="116">
                  <c:v>-243.82044444444452</c:v>
                </c:pt>
                <c:pt idx="117">
                  <c:v>440.9017777777778</c:v>
                </c:pt>
                <c:pt idx="118">
                  <c:v>1150.0452962962966</c:v>
                </c:pt>
                <c:pt idx="119">
                  <c:v>1507.0314074074074</c:v>
                </c:pt>
                <c:pt idx="120">
                  <c:v>1297.3265462962966</c:v>
                </c:pt>
                <c:pt idx="121">
                  <c:v>1158.320851851852</c:v>
                </c:pt>
                <c:pt idx="122">
                  <c:v>1019.3080277777774</c:v>
                </c:pt>
                <c:pt idx="123">
                  <c:v>1186.8462222222227</c:v>
                </c:pt>
                <c:pt idx="124">
                  <c:v>1616.1097407407403</c:v>
                </c:pt>
                <c:pt idx="125">
                  <c:v>2165.2076574074067</c:v>
                </c:pt>
                <c:pt idx="126">
                  <c:v>2104.6484444444441</c:v>
                </c:pt>
                <c:pt idx="127">
                  <c:v>1521.4290000000015</c:v>
                </c:pt>
                <c:pt idx="128">
                  <c:v>1149.71788888889</c:v>
                </c:pt>
                <c:pt idx="129">
                  <c:v>657.59585185185085</c:v>
                </c:pt>
                <c:pt idx="130">
                  <c:v>351.46321296296264</c:v>
                </c:pt>
                <c:pt idx="131">
                  <c:v>328.12400000000105</c:v>
                </c:pt>
                <c:pt idx="132">
                  <c:v>352.28085185185154</c:v>
                </c:pt>
                <c:pt idx="133">
                  <c:v>376.44029629629631</c:v>
                </c:pt>
                <c:pt idx="134">
                  <c:v>424.48987962963037</c:v>
                </c:pt>
                <c:pt idx="135">
                  <c:v>496.43543518518521</c:v>
                </c:pt>
                <c:pt idx="136">
                  <c:v>474.51210185185153</c:v>
                </c:pt>
                <c:pt idx="137">
                  <c:v>357.3091851851849</c:v>
                </c:pt>
                <c:pt idx="138">
                  <c:v>570.0946944444438</c:v>
                </c:pt>
                <c:pt idx="139">
                  <c:v>809.68247222222158</c:v>
                </c:pt>
                <c:pt idx="140">
                  <c:v>718.50696296296428</c:v>
                </c:pt>
                <c:pt idx="141">
                  <c:v>484.82251851851822</c:v>
                </c:pt>
                <c:pt idx="142">
                  <c:v>319.85099074073975</c:v>
                </c:pt>
                <c:pt idx="143">
                  <c:v>296.54677777777812</c:v>
                </c:pt>
                <c:pt idx="144">
                  <c:v>296.54677777777812</c:v>
                </c:pt>
                <c:pt idx="145">
                  <c:v>391.2987685185185</c:v>
                </c:pt>
                <c:pt idx="146">
                  <c:v>534.20210185185226</c:v>
                </c:pt>
                <c:pt idx="147">
                  <c:v>630.83566666666661</c:v>
                </c:pt>
                <c:pt idx="148">
                  <c:v>562.54307407407305</c:v>
                </c:pt>
                <c:pt idx="149">
                  <c:v>374.94011111111081</c:v>
                </c:pt>
                <c:pt idx="150">
                  <c:v>256.88455555555691</c:v>
                </c:pt>
                <c:pt idx="151">
                  <c:v>162.11765740740742</c:v>
                </c:pt>
                <c:pt idx="152">
                  <c:v>-4.443453703704364</c:v>
                </c:pt>
                <c:pt idx="153">
                  <c:v>-125.03456481481381</c:v>
                </c:pt>
                <c:pt idx="154">
                  <c:v>-245.89303703703771</c:v>
                </c:pt>
                <c:pt idx="155">
                  <c:v>-651.23789814814768</c:v>
                </c:pt>
                <c:pt idx="156">
                  <c:v>-1390.765675925926</c:v>
                </c:pt>
                <c:pt idx="157">
                  <c:v>-2016.4897500000004</c:v>
                </c:pt>
                <c:pt idx="158">
                  <c:v>-2194.1367870370364</c:v>
                </c:pt>
                <c:pt idx="159">
                  <c:v>-2228.1769259259263</c:v>
                </c:pt>
                <c:pt idx="160">
                  <c:v>-2284.450861111111</c:v>
                </c:pt>
                <c:pt idx="161">
                  <c:v>-2008.348592592592</c:v>
                </c:pt>
                <c:pt idx="162">
                  <c:v>-1304.3601203703699</c:v>
                </c:pt>
                <c:pt idx="163">
                  <c:v>-149.37599999999995</c:v>
                </c:pt>
                <c:pt idx="164">
                  <c:v>1149.8780740740742</c:v>
                </c:pt>
                <c:pt idx="165">
                  <c:v>1695.9202962962966</c:v>
                </c:pt>
                <c:pt idx="166">
                  <c:v>1723.0576574074069</c:v>
                </c:pt>
                <c:pt idx="167">
                  <c:v>1751.1069629629628</c:v>
                </c:pt>
                <c:pt idx="168">
                  <c:v>2039.4180740740749</c:v>
                </c:pt>
                <c:pt idx="169">
                  <c:v>2519.7632129629624</c:v>
                </c:pt>
                <c:pt idx="170">
                  <c:v>2554.3954351851849</c:v>
                </c:pt>
                <c:pt idx="171">
                  <c:v>2423.9391388888889</c:v>
                </c:pt>
                <c:pt idx="172">
                  <c:v>2058.7432129629633</c:v>
                </c:pt>
                <c:pt idx="173">
                  <c:v>1784.3543240740737</c:v>
                </c:pt>
                <c:pt idx="174">
                  <c:v>1842.4187685185188</c:v>
                </c:pt>
                <c:pt idx="175">
                  <c:v>1569.9743240740736</c:v>
                </c:pt>
                <c:pt idx="176">
                  <c:v>1247.2898796296297</c:v>
                </c:pt>
                <c:pt idx="177">
                  <c:v>1135.9076574074074</c:v>
                </c:pt>
                <c:pt idx="178">
                  <c:v>1024.3475185185184</c:v>
                </c:pt>
                <c:pt idx="179">
                  <c:v>864.16321296296405</c:v>
                </c:pt>
                <c:pt idx="180">
                  <c:v>726.48913888888796</c:v>
                </c:pt>
                <c:pt idx="181">
                  <c:v>611.266962962962</c:v>
                </c:pt>
                <c:pt idx="182">
                  <c:v>518.86580555555656</c:v>
                </c:pt>
                <c:pt idx="183">
                  <c:v>496.48844444444512</c:v>
                </c:pt>
                <c:pt idx="184">
                  <c:v>592.5869629629633</c:v>
                </c:pt>
                <c:pt idx="185">
                  <c:v>619.11765740740805</c:v>
                </c:pt>
                <c:pt idx="186">
                  <c:v>479.55585185185055</c:v>
                </c:pt>
                <c:pt idx="187">
                  <c:v>361.92321296296166</c:v>
                </c:pt>
                <c:pt idx="188">
                  <c:v>361.92321296296501</c:v>
                </c:pt>
                <c:pt idx="189">
                  <c:v>433.18011111111247</c:v>
                </c:pt>
                <c:pt idx="190">
                  <c:v>481.67691666666531</c:v>
                </c:pt>
                <c:pt idx="191">
                  <c:v>317.67955555555352</c:v>
                </c:pt>
                <c:pt idx="192">
                  <c:v>-250.69303703703696</c:v>
                </c:pt>
                <c:pt idx="193">
                  <c:v>-1062.2567870370349</c:v>
                </c:pt>
                <c:pt idx="194">
                  <c:v>-1785.7619722222221</c:v>
                </c:pt>
                <c:pt idx="195">
                  <c:v>-2158.8198888888901</c:v>
                </c:pt>
                <c:pt idx="196">
                  <c:v>-2011.3878981481489</c:v>
                </c:pt>
                <c:pt idx="197">
                  <c:v>-1387.3201203703704</c:v>
                </c:pt>
                <c:pt idx="198">
                  <c:v>-568.27863888888896</c:v>
                </c:pt>
                <c:pt idx="199">
                  <c:v>19.557888888888904</c:v>
                </c:pt>
                <c:pt idx="200">
                  <c:v>420.67876851851918</c:v>
                </c:pt>
                <c:pt idx="201">
                  <c:v>1060.340990740742</c:v>
                </c:pt>
                <c:pt idx="202">
                  <c:v>1752.3769166666659</c:v>
                </c:pt>
                <c:pt idx="203">
                  <c:v>1857.9847407407397</c:v>
                </c:pt>
                <c:pt idx="204">
                  <c:v>1301.0208518518527</c:v>
                </c:pt>
                <c:pt idx="205">
                  <c:v>667.9065462962966</c:v>
                </c:pt>
                <c:pt idx="206">
                  <c:v>243.93418518518453</c:v>
                </c:pt>
                <c:pt idx="207">
                  <c:v>-111.94197222222286</c:v>
                </c:pt>
                <c:pt idx="208">
                  <c:v>-375.7008611111105</c:v>
                </c:pt>
                <c:pt idx="209">
                  <c:v>-640.6601203703699</c:v>
                </c:pt>
                <c:pt idx="210">
                  <c:v>-1143.7309999999998</c:v>
                </c:pt>
                <c:pt idx="211">
                  <c:v>-1556.0434537037024</c:v>
                </c:pt>
                <c:pt idx="212">
                  <c:v>-1684.910120370371</c:v>
                </c:pt>
                <c:pt idx="213">
                  <c:v>-1789.5901203703706</c:v>
                </c:pt>
                <c:pt idx="214">
                  <c:v>-1940.7534537037036</c:v>
                </c:pt>
                <c:pt idx="215">
                  <c:v>-1949.6823425925929</c:v>
                </c:pt>
                <c:pt idx="216">
                  <c:v>-1744.0553055555556</c:v>
                </c:pt>
                <c:pt idx="217">
                  <c:v>-946.32044444444409</c:v>
                </c:pt>
                <c:pt idx="218">
                  <c:v>209.48974074074076</c:v>
                </c:pt>
                <c:pt idx="219">
                  <c:v>1249.5128888888887</c:v>
                </c:pt>
                <c:pt idx="220">
                  <c:v>1820.5208518518521</c:v>
                </c:pt>
                <c:pt idx="221">
                  <c:v>1754.7780740740741</c:v>
                </c:pt>
                <c:pt idx="222">
                  <c:v>1642.0169166666665</c:v>
                </c:pt>
                <c:pt idx="223">
                  <c:v>1435.03362962963</c:v>
                </c:pt>
                <c:pt idx="224">
                  <c:v>1250.6934444444448</c:v>
                </c:pt>
                <c:pt idx="225">
                  <c:v>1208.1058055555559</c:v>
                </c:pt>
                <c:pt idx="226">
                  <c:v>1141.9521018518512</c:v>
                </c:pt>
                <c:pt idx="227">
                  <c:v>1264.4409907407401</c:v>
                </c:pt>
                <c:pt idx="228">
                  <c:v>1459.8356666666671</c:v>
                </c:pt>
                <c:pt idx="229">
                  <c:v>1419.8091851851848</c:v>
                </c:pt>
                <c:pt idx="230">
                  <c:v>1143.2065462962969</c:v>
                </c:pt>
                <c:pt idx="231">
                  <c:v>722.47136111111251</c:v>
                </c:pt>
                <c:pt idx="232">
                  <c:v>511.52529629629629</c:v>
                </c:pt>
                <c:pt idx="233">
                  <c:v>536.70654629629496</c:v>
                </c:pt>
                <c:pt idx="234">
                  <c:v>538.61210185185053</c:v>
                </c:pt>
                <c:pt idx="235">
                  <c:v>492.995666666668</c:v>
                </c:pt>
                <c:pt idx="236">
                  <c:v>541.51418518518551</c:v>
                </c:pt>
                <c:pt idx="237">
                  <c:v>661.8632129629616</c:v>
                </c:pt>
                <c:pt idx="238">
                  <c:v>664.85862962962995</c:v>
                </c:pt>
                <c:pt idx="239">
                  <c:v>643.61358333333328</c:v>
                </c:pt>
                <c:pt idx="240">
                  <c:v>764.41210185185184</c:v>
                </c:pt>
                <c:pt idx="241">
                  <c:v>863.04876851851986</c:v>
                </c:pt>
                <c:pt idx="242">
                  <c:v>772.8898796296296</c:v>
                </c:pt>
                <c:pt idx="243">
                  <c:v>563.29876851851714</c:v>
                </c:pt>
                <c:pt idx="244">
                  <c:v>422.7336296296296</c:v>
                </c:pt>
                <c:pt idx="245">
                  <c:v>399.86011111111242</c:v>
                </c:pt>
                <c:pt idx="246">
                  <c:v>471.43362962963033</c:v>
                </c:pt>
                <c:pt idx="247">
                  <c:v>662.18432407407408</c:v>
                </c:pt>
                <c:pt idx="248">
                  <c:v>878.4565462962961</c:v>
                </c:pt>
                <c:pt idx="249">
                  <c:v>883.84654629629608</c:v>
                </c:pt>
                <c:pt idx="250">
                  <c:v>698.88543518518554</c:v>
                </c:pt>
                <c:pt idx="251">
                  <c:v>606.82876851851756</c:v>
                </c:pt>
                <c:pt idx="252">
                  <c:v>609.2398796296286</c:v>
                </c:pt>
                <c:pt idx="253">
                  <c:v>564.45210185185181</c:v>
                </c:pt>
                <c:pt idx="254">
                  <c:v>448.03247222222222</c:v>
                </c:pt>
                <c:pt idx="255">
                  <c:v>377.60974074074142</c:v>
                </c:pt>
                <c:pt idx="256">
                  <c:v>590.52099074074113</c:v>
                </c:pt>
                <c:pt idx="257">
                  <c:v>878.00247222222151</c:v>
                </c:pt>
                <c:pt idx="258">
                  <c:v>883.49196296296225</c:v>
                </c:pt>
                <c:pt idx="259">
                  <c:v>722.51140740740937</c:v>
                </c:pt>
                <c:pt idx="260">
                  <c:v>819.56529629629631</c:v>
                </c:pt>
                <c:pt idx="261">
                  <c:v>1227.133629629627</c:v>
                </c:pt>
                <c:pt idx="262">
                  <c:v>1190.339138888889</c:v>
                </c:pt>
                <c:pt idx="263">
                  <c:v>770.91580555555629</c:v>
                </c:pt>
                <c:pt idx="264">
                  <c:v>631.60029629629832</c:v>
                </c:pt>
                <c:pt idx="265">
                  <c:v>799.72085185185119</c:v>
                </c:pt>
                <c:pt idx="266">
                  <c:v>994.3652962962949</c:v>
                </c:pt>
                <c:pt idx="267">
                  <c:v>859.53140740740741</c:v>
                </c:pt>
                <c:pt idx="268">
                  <c:v>508.3319629629629</c:v>
                </c:pt>
                <c:pt idx="269">
                  <c:v>295.33580555555761</c:v>
                </c:pt>
                <c:pt idx="270">
                  <c:v>223.01788888888825</c:v>
                </c:pt>
                <c:pt idx="271">
                  <c:v>197.43640740740804</c:v>
                </c:pt>
                <c:pt idx="272">
                  <c:v>148.25418518518524</c:v>
                </c:pt>
                <c:pt idx="273">
                  <c:v>27.278074074074084</c:v>
                </c:pt>
                <c:pt idx="274">
                  <c:v>-118.72567592592452</c:v>
                </c:pt>
                <c:pt idx="275">
                  <c:v>-242.48234259259451</c:v>
                </c:pt>
                <c:pt idx="276">
                  <c:v>-178.18234259259191</c:v>
                </c:pt>
                <c:pt idx="277">
                  <c:v>53.795851851852547</c:v>
                </c:pt>
                <c:pt idx="278">
                  <c:v>264.47585185185051</c:v>
                </c:pt>
                <c:pt idx="279">
                  <c:v>122.80918518518519</c:v>
                </c:pt>
                <c:pt idx="280">
                  <c:v>-117.80655555555552</c:v>
                </c:pt>
                <c:pt idx="281">
                  <c:v>113.86474074074076</c:v>
                </c:pt>
                <c:pt idx="282">
                  <c:v>349.97585185185187</c:v>
                </c:pt>
                <c:pt idx="283">
                  <c:v>373.58696296296165</c:v>
                </c:pt>
                <c:pt idx="284">
                  <c:v>444.86136111111239</c:v>
                </c:pt>
                <c:pt idx="285">
                  <c:v>469.79955555555557</c:v>
                </c:pt>
                <c:pt idx="286">
                  <c:v>423.46529629629566</c:v>
                </c:pt>
                <c:pt idx="287">
                  <c:v>329.46580555555693</c:v>
                </c:pt>
                <c:pt idx="288">
                  <c:v>210.52099074073877</c:v>
                </c:pt>
                <c:pt idx="289">
                  <c:v>67.083583333332655</c:v>
                </c:pt>
                <c:pt idx="290">
                  <c:v>-101.70456481481276</c:v>
                </c:pt>
                <c:pt idx="291">
                  <c:v>-248.13025925925916</c:v>
                </c:pt>
                <c:pt idx="292">
                  <c:v>-277.68488888888925</c:v>
                </c:pt>
                <c:pt idx="293">
                  <c:v>-188.23377777777674</c:v>
                </c:pt>
                <c:pt idx="294">
                  <c:v>-27.045814814814747</c:v>
                </c:pt>
                <c:pt idx="295">
                  <c:v>159.82247222222156</c:v>
                </c:pt>
                <c:pt idx="296">
                  <c:v>277.07432407407339</c:v>
                </c:pt>
                <c:pt idx="297">
                  <c:v>300.68543518518482</c:v>
                </c:pt>
                <c:pt idx="298">
                  <c:v>229.45122222222253</c:v>
                </c:pt>
                <c:pt idx="299">
                  <c:v>110.19691666666699</c:v>
                </c:pt>
                <c:pt idx="300">
                  <c:v>-104.68308333333266</c:v>
                </c:pt>
                <c:pt idx="301">
                  <c:v>-1171.8730833333327</c:v>
                </c:pt>
                <c:pt idx="302">
                  <c:v>-2158.8198888888901</c:v>
                </c:pt>
                <c:pt idx="303">
                  <c:v>-2011.3878981481489</c:v>
                </c:pt>
                <c:pt idx="304">
                  <c:v>-1387.3201203703704</c:v>
                </c:pt>
                <c:pt idx="305">
                  <c:v>-568.27863888888896</c:v>
                </c:pt>
                <c:pt idx="306">
                  <c:v>19.557888888888904</c:v>
                </c:pt>
                <c:pt idx="307">
                  <c:v>420.67876851851918</c:v>
                </c:pt>
                <c:pt idx="308">
                  <c:v>1060.340990740742</c:v>
                </c:pt>
                <c:pt idx="309">
                  <c:v>1752.3769166666659</c:v>
                </c:pt>
                <c:pt idx="310">
                  <c:v>1857.9847407407397</c:v>
                </c:pt>
                <c:pt idx="311">
                  <c:v>1301.0208518518527</c:v>
                </c:pt>
                <c:pt idx="312">
                  <c:v>904.0176574074078</c:v>
                </c:pt>
                <c:pt idx="313">
                  <c:v>1309.9017777777772</c:v>
                </c:pt>
                <c:pt idx="314">
                  <c:v>1273.4712222222227</c:v>
                </c:pt>
                <c:pt idx="315">
                  <c:v>828.96321296296367</c:v>
                </c:pt>
                <c:pt idx="316">
                  <c:v>526.20029629629596</c:v>
                </c:pt>
                <c:pt idx="317">
                  <c:v>289.32307407407376</c:v>
                </c:pt>
                <c:pt idx="318">
                  <c:v>431.3724722222222</c:v>
                </c:pt>
                <c:pt idx="319">
                  <c:v>645.40987962962936</c:v>
                </c:pt>
                <c:pt idx="320">
                  <c:v>979.85432407407347</c:v>
                </c:pt>
                <c:pt idx="321">
                  <c:v>1128.6843240740736</c:v>
                </c:pt>
                <c:pt idx="322">
                  <c:v>993.5613611111105</c:v>
                </c:pt>
                <c:pt idx="323">
                  <c:v>384.6891388888879</c:v>
                </c:pt>
                <c:pt idx="324">
                  <c:v>-233.38678703703508</c:v>
                </c:pt>
                <c:pt idx="325">
                  <c:v>-168.30641666666526</c:v>
                </c:pt>
                <c:pt idx="326">
                  <c:v>-5.8574814814828216</c:v>
                </c:pt>
                <c:pt idx="327">
                  <c:v>62.178768518518154</c:v>
                </c:pt>
                <c:pt idx="328">
                  <c:v>131.42802777777842</c:v>
                </c:pt>
                <c:pt idx="329">
                  <c:v>153.46543518518618</c:v>
                </c:pt>
                <c:pt idx="330">
                  <c:v>152.29196296296229</c:v>
                </c:pt>
                <c:pt idx="331">
                  <c:v>127.12529629629532</c:v>
                </c:pt>
                <c:pt idx="332">
                  <c:v>31.135666666667674</c:v>
                </c:pt>
                <c:pt idx="333">
                  <c:v>-137.20137037037</c:v>
                </c:pt>
                <c:pt idx="334">
                  <c:v>-164.95123148148147</c:v>
                </c:pt>
                <c:pt idx="335">
                  <c:v>-50.223592592592539</c:v>
                </c:pt>
                <c:pt idx="336">
                  <c:v>42.031407407407073</c:v>
                </c:pt>
                <c:pt idx="337">
                  <c:v>63.835805555555567</c:v>
                </c:pt>
                <c:pt idx="338">
                  <c:v>38.434185185184845</c:v>
                </c:pt>
                <c:pt idx="339">
                  <c:v>83.52918518518554</c:v>
                </c:pt>
                <c:pt idx="340">
                  <c:v>200.52987962962999</c:v>
                </c:pt>
                <c:pt idx="341">
                  <c:v>247.40177777777714</c:v>
                </c:pt>
                <c:pt idx="342">
                  <c:v>270.66321296296263</c:v>
                </c:pt>
                <c:pt idx="343">
                  <c:v>317.88543518518554</c:v>
                </c:pt>
                <c:pt idx="344">
                  <c:v>365.45733333333436</c:v>
                </c:pt>
                <c:pt idx="345">
                  <c:v>531.43640740740739</c:v>
                </c:pt>
                <c:pt idx="346">
                  <c:v>675.93418518518388</c:v>
                </c:pt>
                <c:pt idx="347">
                  <c:v>584.36233333333394</c:v>
                </c:pt>
                <c:pt idx="348">
                  <c:v>373.3141851851862</c:v>
                </c:pt>
                <c:pt idx="349">
                  <c:v>42.394694444444127</c:v>
                </c:pt>
                <c:pt idx="350">
                  <c:v>-504.26456481481438</c:v>
                </c:pt>
                <c:pt idx="351">
                  <c:v>-1291.8156759259264</c:v>
                </c:pt>
                <c:pt idx="352">
                  <c:v>-1990.626370370371</c:v>
                </c:pt>
                <c:pt idx="353">
                  <c:v>-2242.4534537037034</c:v>
                </c:pt>
                <c:pt idx="354">
                  <c:v>-2256.3487777777777</c:v>
                </c:pt>
                <c:pt idx="355">
                  <c:v>-2268.4234537037037</c:v>
                </c:pt>
                <c:pt idx="356">
                  <c:v>-1523.1219259259253</c:v>
                </c:pt>
                <c:pt idx="357">
                  <c:v>-62.792342592592433</c:v>
                </c:pt>
                <c:pt idx="358">
                  <c:v>1213.6980740740739</c:v>
                </c:pt>
                <c:pt idx="359">
                  <c:v>2258.5009907407411</c:v>
                </c:pt>
                <c:pt idx="360">
                  <c:v>2859.7541851851847</c:v>
                </c:pt>
                <c:pt idx="361">
                  <c:v>2779.4069629629616</c:v>
                </c:pt>
                <c:pt idx="362">
                  <c:v>2297.1824722222227</c:v>
                </c:pt>
                <c:pt idx="363">
                  <c:v>1647.3786296296307</c:v>
                </c:pt>
                <c:pt idx="364">
                  <c:v>1016.6909907407411</c:v>
                </c:pt>
                <c:pt idx="365">
                  <c:v>547.81321296296335</c:v>
                </c:pt>
                <c:pt idx="366">
                  <c:v>288.42900000000003</c:v>
                </c:pt>
                <c:pt idx="367">
                  <c:v>170.03543518518518</c:v>
                </c:pt>
                <c:pt idx="368">
                  <c:v>3.4121018518512045</c:v>
                </c:pt>
                <c:pt idx="369">
                  <c:v>-306.19234259259252</c:v>
                </c:pt>
                <c:pt idx="370">
                  <c:v>-901.98488888888869</c:v>
                </c:pt>
                <c:pt idx="371">
                  <c:v>-1762.155305555556</c:v>
                </c:pt>
                <c:pt idx="372">
                  <c:v>-2249.2347037037034</c:v>
                </c:pt>
                <c:pt idx="373">
                  <c:v>-2262.2712314814812</c:v>
                </c:pt>
                <c:pt idx="374">
                  <c:v>-2273.4871111111111</c:v>
                </c:pt>
                <c:pt idx="375">
                  <c:v>-2306.4934537037038</c:v>
                </c:pt>
                <c:pt idx="376">
                  <c:v>-1841.9712314814813</c:v>
                </c:pt>
                <c:pt idx="377">
                  <c:v>-1231.8574814814817</c:v>
                </c:pt>
                <c:pt idx="378">
                  <c:v>-1045.6182222222221</c:v>
                </c:pt>
                <c:pt idx="379">
                  <c:v>-835.05456481481463</c:v>
                </c:pt>
                <c:pt idx="380">
                  <c:v>-623.75525925925899</c:v>
                </c:pt>
                <c:pt idx="381">
                  <c:v>-577.36266666666688</c:v>
                </c:pt>
                <c:pt idx="382">
                  <c:v>-743.34012037037041</c:v>
                </c:pt>
                <c:pt idx="383">
                  <c:v>-838.43303703703702</c:v>
                </c:pt>
                <c:pt idx="384">
                  <c:v>-555.39234259259263</c:v>
                </c:pt>
                <c:pt idx="385">
                  <c:v>-59.598222222222205</c:v>
                </c:pt>
                <c:pt idx="386">
                  <c:v>200.12400000000002</c:v>
                </c:pt>
                <c:pt idx="387">
                  <c:v>200.12400000000002</c:v>
                </c:pt>
                <c:pt idx="388">
                  <c:v>200.12400000000002</c:v>
                </c:pt>
                <c:pt idx="389">
                  <c:v>200.12400000000002</c:v>
                </c:pt>
                <c:pt idx="390">
                  <c:v>200.12400000000002</c:v>
                </c:pt>
                <c:pt idx="391">
                  <c:v>200.12400000000002</c:v>
                </c:pt>
                <c:pt idx="392">
                  <c:v>200.12400000000002</c:v>
                </c:pt>
                <c:pt idx="393">
                  <c:v>200.12400000000002</c:v>
                </c:pt>
                <c:pt idx="394">
                  <c:v>200.12400000000002</c:v>
                </c:pt>
                <c:pt idx="395">
                  <c:v>200.12400000000002</c:v>
                </c:pt>
                <c:pt idx="396">
                  <c:v>200.12400000000002</c:v>
                </c:pt>
                <c:pt idx="397">
                  <c:v>200.12400000000002</c:v>
                </c:pt>
                <c:pt idx="398">
                  <c:v>200.12400000000002</c:v>
                </c:pt>
                <c:pt idx="399">
                  <c:v>200.12400000000002</c:v>
                </c:pt>
                <c:pt idx="400">
                  <c:v>200.12400000000002</c:v>
                </c:pt>
                <c:pt idx="401">
                  <c:v>200.12400000000002</c:v>
                </c:pt>
                <c:pt idx="402">
                  <c:v>200.12400000000002</c:v>
                </c:pt>
                <c:pt idx="403">
                  <c:v>200.12400000000002</c:v>
                </c:pt>
                <c:pt idx="404">
                  <c:v>200.12400000000002</c:v>
                </c:pt>
                <c:pt idx="405">
                  <c:v>200.12400000000002</c:v>
                </c:pt>
                <c:pt idx="406">
                  <c:v>200.12400000000002</c:v>
                </c:pt>
                <c:pt idx="407">
                  <c:v>200.12400000000002</c:v>
                </c:pt>
                <c:pt idx="408">
                  <c:v>200.12400000000002</c:v>
                </c:pt>
                <c:pt idx="409">
                  <c:v>200.12400000000002</c:v>
                </c:pt>
                <c:pt idx="410">
                  <c:v>200.12400000000002</c:v>
                </c:pt>
                <c:pt idx="411">
                  <c:v>200.12400000000002</c:v>
                </c:pt>
                <c:pt idx="412">
                  <c:v>200.12400000000002</c:v>
                </c:pt>
                <c:pt idx="413">
                  <c:v>200.12400000000002</c:v>
                </c:pt>
                <c:pt idx="414">
                  <c:v>200.12400000000002</c:v>
                </c:pt>
                <c:pt idx="415">
                  <c:v>200.12400000000002</c:v>
                </c:pt>
                <c:pt idx="416">
                  <c:v>200.12400000000002</c:v>
                </c:pt>
                <c:pt idx="417">
                  <c:v>200.12400000000002</c:v>
                </c:pt>
                <c:pt idx="418">
                  <c:v>200.12400000000002</c:v>
                </c:pt>
                <c:pt idx="419">
                  <c:v>200.12400000000002</c:v>
                </c:pt>
                <c:pt idx="420">
                  <c:v>200.12400000000002</c:v>
                </c:pt>
                <c:pt idx="421">
                  <c:v>200.12400000000002</c:v>
                </c:pt>
                <c:pt idx="422">
                  <c:v>200.12400000000002</c:v>
                </c:pt>
                <c:pt idx="423">
                  <c:v>200.12400000000002</c:v>
                </c:pt>
                <c:pt idx="424">
                  <c:v>200.12400000000002</c:v>
                </c:pt>
                <c:pt idx="425">
                  <c:v>389.01288888888894</c:v>
                </c:pt>
                <c:pt idx="426">
                  <c:v>1050.1447407407409</c:v>
                </c:pt>
                <c:pt idx="427">
                  <c:v>2042.2106666666666</c:v>
                </c:pt>
                <c:pt idx="428">
                  <c:v>2799.7430740740742</c:v>
                </c:pt>
                <c:pt idx="429">
                  <c:v>2898.6986296296295</c:v>
                </c:pt>
                <c:pt idx="430">
                  <c:v>2526.9758518518515</c:v>
                </c:pt>
                <c:pt idx="431">
                  <c:v>2155.5291851851853</c:v>
                </c:pt>
                <c:pt idx="432">
                  <c:v>1949.5067777777781</c:v>
                </c:pt>
                <c:pt idx="433">
                  <c:v>1838.2454351851852</c:v>
                </c:pt>
                <c:pt idx="434">
                  <c:v>1632.8786296296303</c:v>
                </c:pt>
                <c:pt idx="435">
                  <c:v>1355.6625185185192</c:v>
                </c:pt>
                <c:pt idx="436">
                  <c:v>1172.0343240740735</c:v>
                </c:pt>
                <c:pt idx="437">
                  <c:v>1176.7709907407402</c:v>
                </c:pt>
                <c:pt idx="438">
                  <c:v>1324.2291851851853</c:v>
                </c:pt>
                <c:pt idx="439">
                  <c:v>1402.031407407407</c:v>
                </c:pt>
                <c:pt idx="440">
                  <c:v>1338.5402962962962</c:v>
                </c:pt>
                <c:pt idx="441">
                  <c:v>1109.1598796296296</c:v>
                </c:pt>
                <c:pt idx="442">
                  <c:v>783.25025000000039</c:v>
                </c:pt>
                <c:pt idx="443">
                  <c:v>502.2875185185182</c:v>
                </c:pt>
                <c:pt idx="444">
                  <c:v>361.30399999999935</c:v>
                </c:pt>
                <c:pt idx="445">
                  <c:v>361.64654629629729</c:v>
                </c:pt>
                <c:pt idx="446">
                  <c:v>385.94469444444417</c:v>
                </c:pt>
                <c:pt idx="447">
                  <c:v>292.18987962962962</c:v>
                </c:pt>
                <c:pt idx="448">
                  <c:v>55.389138888888908</c:v>
                </c:pt>
                <c:pt idx="449">
                  <c:v>-277.899009259259</c:v>
                </c:pt>
                <c:pt idx="450">
                  <c:v>-542.96197222222224</c:v>
                </c:pt>
                <c:pt idx="451">
                  <c:v>-714.36637037037099</c:v>
                </c:pt>
                <c:pt idx="452">
                  <c:v>-910.35863888888878</c:v>
                </c:pt>
                <c:pt idx="453">
                  <c:v>-1201.5932222222229</c:v>
                </c:pt>
                <c:pt idx="454">
                  <c:v>-1588.9101203703694</c:v>
                </c:pt>
                <c:pt idx="455">
                  <c:v>-2024.5426666666663</c:v>
                </c:pt>
                <c:pt idx="456">
                  <c:v>-2272.1101203703702</c:v>
                </c:pt>
                <c:pt idx="457">
                  <c:v>-2069.2458148148148</c:v>
                </c:pt>
                <c:pt idx="458">
                  <c:v>-1839.7509999999997</c:v>
                </c:pt>
                <c:pt idx="459">
                  <c:v>-1585.2823425925926</c:v>
                </c:pt>
                <c:pt idx="460">
                  <c:v>-903.7791481481479</c:v>
                </c:pt>
                <c:pt idx="461">
                  <c:v>-102.15377777777793</c:v>
                </c:pt>
                <c:pt idx="462">
                  <c:v>393.75765740740758</c:v>
                </c:pt>
                <c:pt idx="463">
                  <c:v>1031.8225185185186</c:v>
                </c:pt>
                <c:pt idx="464">
                  <c:v>1884.3995555555553</c:v>
                </c:pt>
                <c:pt idx="465">
                  <c:v>2054.6243240740741</c:v>
                </c:pt>
                <c:pt idx="466">
                  <c:v>1327.5912222222228</c:v>
                </c:pt>
                <c:pt idx="467">
                  <c:v>644.73566666666693</c:v>
                </c:pt>
                <c:pt idx="468">
                  <c:v>645.70399999999938</c:v>
                </c:pt>
                <c:pt idx="469">
                  <c:v>1072.7106666666668</c:v>
                </c:pt>
                <c:pt idx="470">
                  <c:v>1502.0040000000006</c:v>
                </c:pt>
                <c:pt idx="471">
                  <c:v>1767.617888888888</c:v>
                </c:pt>
                <c:pt idx="472">
                  <c:v>2058.5621018518518</c:v>
                </c:pt>
                <c:pt idx="473">
                  <c:v>2422.9098796296298</c:v>
                </c:pt>
                <c:pt idx="474">
                  <c:v>2578.1876574074072</c:v>
                </c:pt>
                <c:pt idx="475">
                  <c:v>2356.6676574074068</c:v>
                </c:pt>
                <c:pt idx="476">
                  <c:v>1968.5787685185187</c:v>
                </c:pt>
                <c:pt idx="477">
                  <c:v>1625.432888888889</c:v>
                </c:pt>
                <c:pt idx="478">
                  <c:v>1445.8854351851862</c:v>
                </c:pt>
                <c:pt idx="479">
                  <c:v>1195.1151111111117</c:v>
                </c:pt>
                <c:pt idx="480">
                  <c:v>752.12085185185117</c:v>
                </c:pt>
                <c:pt idx="481">
                  <c:v>305.1378888888886</c:v>
                </c:pt>
                <c:pt idx="482">
                  <c:v>-169.11789814814847</c:v>
                </c:pt>
                <c:pt idx="483">
                  <c:v>-435.23863888888957</c:v>
                </c:pt>
                <c:pt idx="484">
                  <c:v>-228.97123148148077</c:v>
                </c:pt>
                <c:pt idx="485">
                  <c:v>146.131962962964</c:v>
                </c:pt>
                <c:pt idx="486">
                  <c:v>335.02085185185223</c:v>
                </c:pt>
                <c:pt idx="487">
                  <c:v>359.0121018518509</c:v>
                </c:pt>
                <c:pt idx="488">
                  <c:v>335.78177777777643</c:v>
                </c:pt>
                <c:pt idx="489">
                  <c:v>312.17066666666665</c:v>
                </c:pt>
                <c:pt idx="490">
                  <c:v>383.00400000000099</c:v>
                </c:pt>
                <c:pt idx="491">
                  <c:v>620.26136111111214</c:v>
                </c:pt>
                <c:pt idx="492">
                  <c:v>931.06876851851894</c:v>
                </c:pt>
                <c:pt idx="493">
                  <c:v>1008.217657407407</c:v>
                </c:pt>
                <c:pt idx="494">
                  <c:v>800.9712222222222</c:v>
                </c:pt>
                <c:pt idx="495">
                  <c:v>544.12321296296273</c:v>
                </c:pt>
                <c:pt idx="496">
                  <c:v>285.22802777777713</c:v>
                </c:pt>
                <c:pt idx="497">
                  <c:v>-46.979009259259584</c:v>
                </c:pt>
                <c:pt idx="498">
                  <c:v>-429.64900925925997</c:v>
                </c:pt>
                <c:pt idx="499">
                  <c:v>-484.81752777777734</c:v>
                </c:pt>
                <c:pt idx="500">
                  <c:v>-136.05900925925889</c:v>
                </c:pt>
                <c:pt idx="501">
                  <c:v>287.04029629629594</c:v>
                </c:pt>
                <c:pt idx="502">
                  <c:v>737.17066666666767</c:v>
                </c:pt>
                <c:pt idx="503">
                  <c:v>1143.9586296296297</c:v>
                </c:pt>
                <c:pt idx="504">
                  <c:v>1199.5176574074064</c:v>
                </c:pt>
                <c:pt idx="505">
                  <c:v>851.89469444444512</c:v>
                </c:pt>
                <c:pt idx="506">
                  <c:v>453.00247222222396</c:v>
                </c:pt>
                <c:pt idx="507">
                  <c:v>98.418074074074099</c:v>
                </c:pt>
                <c:pt idx="508">
                  <c:v>-235.86789814814946</c:v>
                </c:pt>
                <c:pt idx="509">
                  <c:v>-218.35748148148076</c:v>
                </c:pt>
                <c:pt idx="510">
                  <c:v>156.22622222222157</c:v>
                </c:pt>
                <c:pt idx="511">
                  <c:v>652.45654629629598</c:v>
                </c:pt>
                <c:pt idx="512">
                  <c:v>1271.5652962962965</c:v>
                </c:pt>
                <c:pt idx="513">
                  <c:v>1613.3121018518514</c:v>
                </c:pt>
                <c:pt idx="514">
                  <c:v>1318.0314074074095</c:v>
                </c:pt>
                <c:pt idx="515">
                  <c:v>757.5986296296303</c:v>
                </c:pt>
                <c:pt idx="516">
                  <c:v>333.95099074073875</c:v>
                </c:pt>
                <c:pt idx="517">
                  <c:v>-22.017527777779748</c:v>
                </c:pt>
                <c:pt idx="518">
                  <c:v>-216.24974999999804</c:v>
                </c:pt>
                <c:pt idx="519">
                  <c:v>-103.4441944444423</c:v>
                </c:pt>
                <c:pt idx="520">
                  <c:v>58.814185185184556</c:v>
                </c:pt>
                <c:pt idx="521">
                  <c:v>33.065805555556238</c:v>
                </c:pt>
                <c:pt idx="522">
                  <c:v>-253.6534537037036</c:v>
                </c:pt>
                <c:pt idx="523">
                  <c:v>-756.54414814815016</c:v>
                </c:pt>
                <c:pt idx="524">
                  <c:v>-1429.2619722222234</c:v>
                </c:pt>
                <c:pt idx="525">
                  <c:v>-2012.859888888888</c:v>
                </c:pt>
                <c:pt idx="526">
                  <c:v>-2220.0067870370358</c:v>
                </c:pt>
                <c:pt idx="527">
                  <c:v>-2189.2219259259255</c:v>
                </c:pt>
                <c:pt idx="528">
                  <c:v>-1872.7645648148148</c:v>
                </c:pt>
                <c:pt idx="529">
                  <c:v>-1457.4080370370377</c:v>
                </c:pt>
                <c:pt idx="530">
                  <c:v>-1275.9090092592596</c:v>
                </c:pt>
                <c:pt idx="531">
                  <c:v>-1258.5969259259252</c:v>
                </c:pt>
                <c:pt idx="532">
                  <c:v>-1382.5013703703705</c:v>
                </c:pt>
                <c:pt idx="533">
                  <c:v>-1482.7324814814822</c:v>
                </c:pt>
                <c:pt idx="534">
                  <c:v>-1369.6235925925926</c:v>
                </c:pt>
                <c:pt idx="535">
                  <c:v>-924.59900925925888</c:v>
                </c:pt>
                <c:pt idx="536">
                  <c:v>-288.80137037037065</c:v>
                </c:pt>
                <c:pt idx="537">
                  <c:v>135.82529629629656</c:v>
                </c:pt>
                <c:pt idx="538">
                  <c:v>301.19543518518526</c:v>
                </c:pt>
                <c:pt idx="539">
                  <c:v>395.92085185185164</c:v>
                </c:pt>
                <c:pt idx="540">
                  <c:v>632.51321296296271</c:v>
                </c:pt>
                <c:pt idx="541">
                  <c:v>1153.2847407407414</c:v>
                </c:pt>
                <c:pt idx="542">
                  <c:v>1652.2243240740743</c:v>
                </c:pt>
                <c:pt idx="543">
                  <c:v>1467.9191388888883</c:v>
                </c:pt>
                <c:pt idx="544">
                  <c:v>762.47362962962973</c:v>
                </c:pt>
                <c:pt idx="545">
                  <c:v>-181.3330370370368</c:v>
                </c:pt>
                <c:pt idx="546">
                  <c:v>-1530.3990092592599</c:v>
                </c:pt>
                <c:pt idx="547">
                  <c:v>-1891.4532222222219</c:v>
                </c:pt>
                <c:pt idx="548">
                  <c:v>-1068.7043333333329</c:v>
                </c:pt>
                <c:pt idx="549">
                  <c:v>-220.20933333333349</c:v>
                </c:pt>
                <c:pt idx="550">
                  <c:v>204.79066666666668</c:v>
                </c:pt>
                <c:pt idx="551">
                  <c:v>653.40177777777785</c:v>
                </c:pt>
                <c:pt idx="552">
                  <c:v>1811.940990740741</c:v>
                </c:pt>
                <c:pt idx="553">
                  <c:v>2856.0225185185182</c:v>
                </c:pt>
                <c:pt idx="554">
                  <c:v>2817.7632129629633</c:v>
                </c:pt>
                <c:pt idx="555">
                  <c:v>2283.0697407407401</c:v>
                </c:pt>
                <c:pt idx="556">
                  <c:v>2220.4808518518521</c:v>
                </c:pt>
                <c:pt idx="557">
                  <c:v>2514.080851851852</c:v>
                </c:pt>
                <c:pt idx="558">
                  <c:v>2787.554185185184</c:v>
                </c:pt>
                <c:pt idx="559">
                  <c:v>2733.172472222222</c:v>
                </c:pt>
                <c:pt idx="560">
                  <c:v>2395.3141851851847</c:v>
                </c:pt>
                <c:pt idx="561">
                  <c:v>2126.4475185185192</c:v>
                </c:pt>
                <c:pt idx="562">
                  <c:v>2022.6969166666672</c:v>
                </c:pt>
                <c:pt idx="563">
                  <c:v>1966.2119629629644</c:v>
                </c:pt>
                <c:pt idx="564">
                  <c:v>1910.0773333333318</c:v>
                </c:pt>
                <c:pt idx="565">
                  <c:v>1452.3736296296281</c:v>
                </c:pt>
                <c:pt idx="566">
                  <c:v>1010.3230740740748</c:v>
                </c:pt>
                <c:pt idx="567">
                  <c:v>1134.5843240740749</c:v>
                </c:pt>
                <c:pt idx="568">
                  <c:v>1238.2956666666687</c:v>
                </c:pt>
                <c:pt idx="569">
                  <c:v>1175.9521018518512</c:v>
                </c:pt>
                <c:pt idx="570">
                  <c:v>1136.8913611111097</c:v>
                </c:pt>
                <c:pt idx="571">
                  <c:v>1073.8601111111107</c:v>
                </c:pt>
                <c:pt idx="572">
                  <c:v>1009.9065462962963</c:v>
                </c:pt>
                <c:pt idx="573">
                  <c:v>969.13210185185108</c:v>
                </c:pt>
                <c:pt idx="574">
                  <c:v>904.29122222222213</c:v>
                </c:pt>
                <c:pt idx="575">
                  <c:v>838.41913888888962</c:v>
                </c:pt>
                <c:pt idx="576">
                  <c:v>819.2621018518505</c:v>
                </c:pt>
                <c:pt idx="577">
                  <c:v>870.97987962962895</c:v>
                </c:pt>
                <c:pt idx="578">
                  <c:v>923.87987962962961</c:v>
                </c:pt>
                <c:pt idx="579">
                  <c:v>929.62247222222209</c:v>
                </c:pt>
                <c:pt idx="580">
                  <c:v>911.81876851851985</c:v>
                </c:pt>
                <c:pt idx="581">
                  <c:v>846.26751851852055</c:v>
                </c:pt>
                <c:pt idx="582">
                  <c:v>779.57876851851779</c:v>
                </c:pt>
                <c:pt idx="583">
                  <c:v>735.93432407407272</c:v>
                </c:pt>
                <c:pt idx="584">
                  <c:v>668.1002962962956</c:v>
                </c:pt>
                <c:pt idx="585">
                  <c:v>551.8521018518511</c:v>
                </c:pt>
                <c:pt idx="586">
                  <c:v>481.01876851851847</c:v>
                </c:pt>
                <c:pt idx="587">
                  <c:v>481.01876851851847</c:v>
                </c:pt>
                <c:pt idx="588">
                  <c:v>481.01876851851847</c:v>
                </c:pt>
                <c:pt idx="589">
                  <c:v>481.01876851851847</c:v>
                </c:pt>
                <c:pt idx="590">
                  <c:v>481.01876851851847</c:v>
                </c:pt>
                <c:pt idx="591">
                  <c:v>481.01876851851847</c:v>
                </c:pt>
                <c:pt idx="592">
                  <c:v>481.01876851851847</c:v>
                </c:pt>
                <c:pt idx="593">
                  <c:v>481.01876851851847</c:v>
                </c:pt>
                <c:pt idx="594">
                  <c:v>504.6298796296316</c:v>
                </c:pt>
                <c:pt idx="595">
                  <c:v>505.23362962963171</c:v>
                </c:pt>
                <c:pt idx="596">
                  <c:v>505.23362962962835</c:v>
                </c:pt>
                <c:pt idx="597">
                  <c:v>600.28247222222217</c:v>
                </c:pt>
                <c:pt idx="598">
                  <c:v>697.15099074074215</c:v>
                </c:pt>
                <c:pt idx="599">
                  <c:v>794.6401111111104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6C5-4217-925E-A55FFADB3D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37911055"/>
        <c:axId val="837909135"/>
      </c:lineChart>
      <c:catAx>
        <c:axId val="8379110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909135"/>
        <c:crosses val="autoZero"/>
        <c:auto val="1"/>
        <c:lblAlgn val="ctr"/>
        <c:lblOffset val="100"/>
        <c:noMultiLvlLbl val="0"/>
      </c:catAx>
      <c:valAx>
        <c:axId val="837909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911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1201-1800 seconds tractive forces and total tractive force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WLTC_class_3!$C$6:$C$7</c:f>
              <c:strCache>
                <c:ptCount val="2"/>
                <c:pt idx="0">
                  <c:v>Total elapsed time</c:v>
                </c:pt>
                <c:pt idx="1">
                  <c:v>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WLTC_class_3!$C$1209:$C$1808</c:f>
              <c:numCache>
                <c:formatCode>General</c:formatCode>
                <c:ptCount val="600"/>
                <c:pt idx="0">
                  <c:v>1201</c:v>
                </c:pt>
                <c:pt idx="1">
                  <c:v>1202</c:v>
                </c:pt>
                <c:pt idx="2">
                  <c:v>1203</c:v>
                </c:pt>
                <c:pt idx="3">
                  <c:v>1204</c:v>
                </c:pt>
                <c:pt idx="4">
                  <c:v>1205</c:v>
                </c:pt>
                <c:pt idx="5">
                  <c:v>1206</c:v>
                </c:pt>
                <c:pt idx="6">
                  <c:v>1207</c:v>
                </c:pt>
                <c:pt idx="7">
                  <c:v>1208</c:v>
                </c:pt>
                <c:pt idx="8">
                  <c:v>1209</c:v>
                </c:pt>
                <c:pt idx="9">
                  <c:v>1210</c:v>
                </c:pt>
                <c:pt idx="10">
                  <c:v>1211</c:v>
                </c:pt>
                <c:pt idx="11">
                  <c:v>1212</c:v>
                </c:pt>
                <c:pt idx="12">
                  <c:v>1213</c:v>
                </c:pt>
                <c:pt idx="13">
                  <c:v>1214</c:v>
                </c:pt>
                <c:pt idx="14">
                  <c:v>1215</c:v>
                </c:pt>
                <c:pt idx="15">
                  <c:v>1216</c:v>
                </c:pt>
                <c:pt idx="16">
                  <c:v>1217</c:v>
                </c:pt>
                <c:pt idx="17">
                  <c:v>1218</c:v>
                </c:pt>
                <c:pt idx="18">
                  <c:v>1219</c:v>
                </c:pt>
                <c:pt idx="19">
                  <c:v>1220</c:v>
                </c:pt>
                <c:pt idx="20">
                  <c:v>1221</c:v>
                </c:pt>
                <c:pt idx="21">
                  <c:v>1222</c:v>
                </c:pt>
                <c:pt idx="22">
                  <c:v>1223</c:v>
                </c:pt>
                <c:pt idx="23">
                  <c:v>1224</c:v>
                </c:pt>
                <c:pt idx="24">
                  <c:v>1225</c:v>
                </c:pt>
                <c:pt idx="25">
                  <c:v>1226</c:v>
                </c:pt>
                <c:pt idx="26">
                  <c:v>1227</c:v>
                </c:pt>
                <c:pt idx="27">
                  <c:v>1228</c:v>
                </c:pt>
                <c:pt idx="28">
                  <c:v>1229</c:v>
                </c:pt>
                <c:pt idx="29">
                  <c:v>1230</c:v>
                </c:pt>
                <c:pt idx="30">
                  <c:v>1231</c:v>
                </c:pt>
                <c:pt idx="31">
                  <c:v>1232</c:v>
                </c:pt>
                <c:pt idx="32">
                  <c:v>1233</c:v>
                </c:pt>
                <c:pt idx="33">
                  <c:v>1234</c:v>
                </c:pt>
                <c:pt idx="34">
                  <c:v>1235</c:v>
                </c:pt>
                <c:pt idx="35">
                  <c:v>1236</c:v>
                </c:pt>
                <c:pt idx="36">
                  <c:v>1237</c:v>
                </c:pt>
                <c:pt idx="37">
                  <c:v>1238</c:v>
                </c:pt>
                <c:pt idx="38">
                  <c:v>1239</c:v>
                </c:pt>
                <c:pt idx="39">
                  <c:v>1240</c:v>
                </c:pt>
                <c:pt idx="40">
                  <c:v>1241</c:v>
                </c:pt>
                <c:pt idx="41">
                  <c:v>1242</c:v>
                </c:pt>
                <c:pt idx="42">
                  <c:v>1243</c:v>
                </c:pt>
                <c:pt idx="43">
                  <c:v>1244</c:v>
                </c:pt>
                <c:pt idx="44">
                  <c:v>1245</c:v>
                </c:pt>
                <c:pt idx="45">
                  <c:v>1246</c:v>
                </c:pt>
                <c:pt idx="46">
                  <c:v>1247</c:v>
                </c:pt>
                <c:pt idx="47">
                  <c:v>1248</c:v>
                </c:pt>
                <c:pt idx="48">
                  <c:v>1249</c:v>
                </c:pt>
                <c:pt idx="49">
                  <c:v>1250</c:v>
                </c:pt>
                <c:pt idx="50">
                  <c:v>1251</c:v>
                </c:pt>
                <c:pt idx="51">
                  <c:v>1252</c:v>
                </c:pt>
                <c:pt idx="52">
                  <c:v>1253</c:v>
                </c:pt>
                <c:pt idx="53">
                  <c:v>1254</c:v>
                </c:pt>
                <c:pt idx="54">
                  <c:v>1255</c:v>
                </c:pt>
                <c:pt idx="55">
                  <c:v>1256</c:v>
                </c:pt>
                <c:pt idx="56">
                  <c:v>1257</c:v>
                </c:pt>
                <c:pt idx="57">
                  <c:v>1258</c:v>
                </c:pt>
                <c:pt idx="58">
                  <c:v>1259</c:v>
                </c:pt>
                <c:pt idx="59">
                  <c:v>1260</c:v>
                </c:pt>
                <c:pt idx="60">
                  <c:v>1261</c:v>
                </c:pt>
                <c:pt idx="61">
                  <c:v>1262</c:v>
                </c:pt>
                <c:pt idx="62">
                  <c:v>1263</c:v>
                </c:pt>
                <c:pt idx="63">
                  <c:v>1264</c:v>
                </c:pt>
                <c:pt idx="64">
                  <c:v>1265</c:v>
                </c:pt>
                <c:pt idx="65">
                  <c:v>1266</c:v>
                </c:pt>
                <c:pt idx="66">
                  <c:v>1267</c:v>
                </c:pt>
                <c:pt idx="67">
                  <c:v>1268</c:v>
                </c:pt>
                <c:pt idx="68">
                  <c:v>1269</c:v>
                </c:pt>
                <c:pt idx="69">
                  <c:v>1270</c:v>
                </c:pt>
                <c:pt idx="70">
                  <c:v>1271</c:v>
                </c:pt>
                <c:pt idx="71">
                  <c:v>1272</c:v>
                </c:pt>
                <c:pt idx="72">
                  <c:v>1273</c:v>
                </c:pt>
                <c:pt idx="73">
                  <c:v>1274</c:v>
                </c:pt>
                <c:pt idx="74">
                  <c:v>1275</c:v>
                </c:pt>
                <c:pt idx="75">
                  <c:v>1276</c:v>
                </c:pt>
                <c:pt idx="76">
                  <c:v>1277</c:v>
                </c:pt>
                <c:pt idx="77">
                  <c:v>1278</c:v>
                </c:pt>
                <c:pt idx="78">
                  <c:v>1279</c:v>
                </c:pt>
                <c:pt idx="79">
                  <c:v>1280</c:v>
                </c:pt>
                <c:pt idx="80">
                  <c:v>1281</c:v>
                </c:pt>
                <c:pt idx="81">
                  <c:v>1282</c:v>
                </c:pt>
                <c:pt idx="82">
                  <c:v>1283</c:v>
                </c:pt>
                <c:pt idx="83">
                  <c:v>1284</c:v>
                </c:pt>
                <c:pt idx="84">
                  <c:v>1285</c:v>
                </c:pt>
                <c:pt idx="85">
                  <c:v>1286</c:v>
                </c:pt>
                <c:pt idx="86">
                  <c:v>1287</c:v>
                </c:pt>
                <c:pt idx="87">
                  <c:v>1288</c:v>
                </c:pt>
                <c:pt idx="88">
                  <c:v>1289</c:v>
                </c:pt>
                <c:pt idx="89">
                  <c:v>1290</c:v>
                </c:pt>
                <c:pt idx="90">
                  <c:v>1291</c:v>
                </c:pt>
                <c:pt idx="91">
                  <c:v>1292</c:v>
                </c:pt>
                <c:pt idx="92">
                  <c:v>1293</c:v>
                </c:pt>
                <c:pt idx="93">
                  <c:v>1294</c:v>
                </c:pt>
                <c:pt idx="94">
                  <c:v>1295</c:v>
                </c:pt>
                <c:pt idx="95">
                  <c:v>1296</c:v>
                </c:pt>
                <c:pt idx="96">
                  <c:v>1297</c:v>
                </c:pt>
                <c:pt idx="97">
                  <c:v>1298</c:v>
                </c:pt>
                <c:pt idx="98">
                  <c:v>1299</c:v>
                </c:pt>
                <c:pt idx="99">
                  <c:v>1300</c:v>
                </c:pt>
                <c:pt idx="100">
                  <c:v>1301</c:v>
                </c:pt>
                <c:pt idx="101">
                  <c:v>1302</c:v>
                </c:pt>
                <c:pt idx="102">
                  <c:v>1303</c:v>
                </c:pt>
                <c:pt idx="103">
                  <c:v>1304</c:v>
                </c:pt>
                <c:pt idx="104">
                  <c:v>1305</c:v>
                </c:pt>
                <c:pt idx="105">
                  <c:v>1306</c:v>
                </c:pt>
                <c:pt idx="106">
                  <c:v>1307</c:v>
                </c:pt>
                <c:pt idx="107">
                  <c:v>1308</c:v>
                </c:pt>
                <c:pt idx="108">
                  <c:v>1309</c:v>
                </c:pt>
                <c:pt idx="109">
                  <c:v>1310</c:v>
                </c:pt>
                <c:pt idx="110">
                  <c:v>1311</c:v>
                </c:pt>
                <c:pt idx="111">
                  <c:v>1312</c:v>
                </c:pt>
                <c:pt idx="112">
                  <c:v>1313</c:v>
                </c:pt>
                <c:pt idx="113">
                  <c:v>1314</c:v>
                </c:pt>
                <c:pt idx="114">
                  <c:v>1315</c:v>
                </c:pt>
                <c:pt idx="115">
                  <c:v>1316</c:v>
                </c:pt>
                <c:pt idx="116">
                  <c:v>1317</c:v>
                </c:pt>
                <c:pt idx="117">
                  <c:v>1318</c:v>
                </c:pt>
                <c:pt idx="118">
                  <c:v>1319</c:v>
                </c:pt>
                <c:pt idx="119">
                  <c:v>1320</c:v>
                </c:pt>
                <c:pt idx="120">
                  <c:v>1321</c:v>
                </c:pt>
                <c:pt idx="121">
                  <c:v>1322</c:v>
                </c:pt>
                <c:pt idx="122">
                  <c:v>1323</c:v>
                </c:pt>
                <c:pt idx="123">
                  <c:v>1324</c:v>
                </c:pt>
                <c:pt idx="124">
                  <c:v>1325</c:v>
                </c:pt>
                <c:pt idx="125">
                  <c:v>1326</c:v>
                </c:pt>
                <c:pt idx="126">
                  <c:v>1327</c:v>
                </c:pt>
                <c:pt idx="127">
                  <c:v>1328</c:v>
                </c:pt>
                <c:pt idx="128">
                  <c:v>1329</c:v>
                </c:pt>
                <c:pt idx="129">
                  <c:v>1330</c:v>
                </c:pt>
                <c:pt idx="130">
                  <c:v>1331</c:v>
                </c:pt>
                <c:pt idx="131">
                  <c:v>1332</c:v>
                </c:pt>
                <c:pt idx="132">
                  <c:v>1333</c:v>
                </c:pt>
                <c:pt idx="133">
                  <c:v>1334</c:v>
                </c:pt>
                <c:pt idx="134">
                  <c:v>1335</c:v>
                </c:pt>
                <c:pt idx="135">
                  <c:v>1336</c:v>
                </c:pt>
                <c:pt idx="136">
                  <c:v>1337</c:v>
                </c:pt>
                <c:pt idx="137">
                  <c:v>1338</c:v>
                </c:pt>
                <c:pt idx="138">
                  <c:v>1339</c:v>
                </c:pt>
                <c:pt idx="139">
                  <c:v>1340</c:v>
                </c:pt>
                <c:pt idx="140">
                  <c:v>1341</c:v>
                </c:pt>
                <c:pt idx="141">
                  <c:v>1342</c:v>
                </c:pt>
                <c:pt idx="142">
                  <c:v>1343</c:v>
                </c:pt>
                <c:pt idx="143">
                  <c:v>1344</c:v>
                </c:pt>
                <c:pt idx="144">
                  <c:v>1345</c:v>
                </c:pt>
                <c:pt idx="145">
                  <c:v>1346</c:v>
                </c:pt>
                <c:pt idx="146">
                  <c:v>1347</c:v>
                </c:pt>
                <c:pt idx="147">
                  <c:v>1348</c:v>
                </c:pt>
                <c:pt idx="148">
                  <c:v>1349</c:v>
                </c:pt>
                <c:pt idx="149">
                  <c:v>1350</c:v>
                </c:pt>
                <c:pt idx="150">
                  <c:v>1351</c:v>
                </c:pt>
                <c:pt idx="151">
                  <c:v>1352</c:v>
                </c:pt>
                <c:pt idx="152">
                  <c:v>1353</c:v>
                </c:pt>
                <c:pt idx="153">
                  <c:v>1354</c:v>
                </c:pt>
                <c:pt idx="154">
                  <c:v>1355</c:v>
                </c:pt>
                <c:pt idx="155">
                  <c:v>1356</c:v>
                </c:pt>
                <c:pt idx="156">
                  <c:v>1357</c:v>
                </c:pt>
                <c:pt idx="157">
                  <c:v>1358</c:v>
                </c:pt>
                <c:pt idx="158">
                  <c:v>1359</c:v>
                </c:pt>
                <c:pt idx="159">
                  <c:v>1360</c:v>
                </c:pt>
                <c:pt idx="160">
                  <c:v>1361</c:v>
                </c:pt>
                <c:pt idx="161">
                  <c:v>1362</c:v>
                </c:pt>
                <c:pt idx="162">
                  <c:v>1363</c:v>
                </c:pt>
                <c:pt idx="163">
                  <c:v>1364</c:v>
                </c:pt>
                <c:pt idx="164">
                  <c:v>1365</c:v>
                </c:pt>
                <c:pt idx="165">
                  <c:v>1366</c:v>
                </c:pt>
                <c:pt idx="166">
                  <c:v>1367</c:v>
                </c:pt>
                <c:pt idx="167">
                  <c:v>1368</c:v>
                </c:pt>
                <c:pt idx="168">
                  <c:v>1369</c:v>
                </c:pt>
                <c:pt idx="169">
                  <c:v>1370</c:v>
                </c:pt>
                <c:pt idx="170">
                  <c:v>1371</c:v>
                </c:pt>
                <c:pt idx="171">
                  <c:v>1372</c:v>
                </c:pt>
                <c:pt idx="172">
                  <c:v>1373</c:v>
                </c:pt>
                <c:pt idx="173">
                  <c:v>1374</c:v>
                </c:pt>
                <c:pt idx="174">
                  <c:v>1375</c:v>
                </c:pt>
                <c:pt idx="175">
                  <c:v>1376</c:v>
                </c:pt>
                <c:pt idx="176">
                  <c:v>1377</c:v>
                </c:pt>
                <c:pt idx="177">
                  <c:v>1378</c:v>
                </c:pt>
                <c:pt idx="178">
                  <c:v>1379</c:v>
                </c:pt>
                <c:pt idx="179">
                  <c:v>1380</c:v>
                </c:pt>
                <c:pt idx="180">
                  <c:v>1381</c:v>
                </c:pt>
                <c:pt idx="181">
                  <c:v>1382</c:v>
                </c:pt>
                <c:pt idx="182">
                  <c:v>1383</c:v>
                </c:pt>
                <c:pt idx="183">
                  <c:v>1384</c:v>
                </c:pt>
                <c:pt idx="184">
                  <c:v>1385</c:v>
                </c:pt>
                <c:pt idx="185">
                  <c:v>1386</c:v>
                </c:pt>
                <c:pt idx="186">
                  <c:v>1387</c:v>
                </c:pt>
                <c:pt idx="187">
                  <c:v>1388</c:v>
                </c:pt>
                <c:pt idx="188">
                  <c:v>1389</c:v>
                </c:pt>
                <c:pt idx="189">
                  <c:v>1390</c:v>
                </c:pt>
                <c:pt idx="190">
                  <c:v>1391</c:v>
                </c:pt>
                <c:pt idx="191">
                  <c:v>1392</c:v>
                </c:pt>
                <c:pt idx="192">
                  <c:v>1393</c:v>
                </c:pt>
                <c:pt idx="193">
                  <c:v>1394</c:v>
                </c:pt>
                <c:pt idx="194">
                  <c:v>1395</c:v>
                </c:pt>
                <c:pt idx="195">
                  <c:v>1396</c:v>
                </c:pt>
                <c:pt idx="196">
                  <c:v>1397</c:v>
                </c:pt>
                <c:pt idx="197">
                  <c:v>1398</c:v>
                </c:pt>
                <c:pt idx="198">
                  <c:v>1399</c:v>
                </c:pt>
                <c:pt idx="199">
                  <c:v>1400</c:v>
                </c:pt>
                <c:pt idx="200">
                  <c:v>1401</c:v>
                </c:pt>
                <c:pt idx="201">
                  <c:v>1402</c:v>
                </c:pt>
                <c:pt idx="202">
                  <c:v>1403</c:v>
                </c:pt>
                <c:pt idx="203">
                  <c:v>1404</c:v>
                </c:pt>
                <c:pt idx="204">
                  <c:v>1405</c:v>
                </c:pt>
                <c:pt idx="205">
                  <c:v>1406</c:v>
                </c:pt>
                <c:pt idx="206">
                  <c:v>1407</c:v>
                </c:pt>
                <c:pt idx="207">
                  <c:v>1408</c:v>
                </c:pt>
                <c:pt idx="208">
                  <c:v>1409</c:v>
                </c:pt>
                <c:pt idx="209">
                  <c:v>1410</c:v>
                </c:pt>
                <c:pt idx="210">
                  <c:v>1411</c:v>
                </c:pt>
                <c:pt idx="211">
                  <c:v>1412</c:v>
                </c:pt>
                <c:pt idx="212">
                  <c:v>1413</c:v>
                </c:pt>
                <c:pt idx="213">
                  <c:v>1414</c:v>
                </c:pt>
                <c:pt idx="214">
                  <c:v>1415</c:v>
                </c:pt>
                <c:pt idx="215">
                  <c:v>1416</c:v>
                </c:pt>
                <c:pt idx="216">
                  <c:v>1417</c:v>
                </c:pt>
                <c:pt idx="217">
                  <c:v>1418</c:v>
                </c:pt>
                <c:pt idx="218">
                  <c:v>1419</c:v>
                </c:pt>
                <c:pt idx="219">
                  <c:v>1420</c:v>
                </c:pt>
                <c:pt idx="220">
                  <c:v>1421</c:v>
                </c:pt>
                <c:pt idx="221">
                  <c:v>1422</c:v>
                </c:pt>
                <c:pt idx="222">
                  <c:v>1423</c:v>
                </c:pt>
                <c:pt idx="223">
                  <c:v>1424</c:v>
                </c:pt>
                <c:pt idx="224">
                  <c:v>1425</c:v>
                </c:pt>
                <c:pt idx="225">
                  <c:v>1426</c:v>
                </c:pt>
                <c:pt idx="226">
                  <c:v>1427</c:v>
                </c:pt>
                <c:pt idx="227">
                  <c:v>1428</c:v>
                </c:pt>
                <c:pt idx="228">
                  <c:v>1429</c:v>
                </c:pt>
                <c:pt idx="229">
                  <c:v>1430</c:v>
                </c:pt>
                <c:pt idx="230">
                  <c:v>1431</c:v>
                </c:pt>
                <c:pt idx="231">
                  <c:v>1432</c:v>
                </c:pt>
                <c:pt idx="232">
                  <c:v>1433</c:v>
                </c:pt>
                <c:pt idx="233">
                  <c:v>1434</c:v>
                </c:pt>
                <c:pt idx="234">
                  <c:v>1435</c:v>
                </c:pt>
                <c:pt idx="235">
                  <c:v>1436</c:v>
                </c:pt>
                <c:pt idx="236">
                  <c:v>1437</c:v>
                </c:pt>
                <c:pt idx="237">
                  <c:v>1438</c:v>
                </c:pt>
                <c:pt idx="238">
                  <c:v>1439</c:v>
                </c:pt>
                <c:pt idx="239">
                  <c:v>1440</c:v>
                </c:pt>
                <c:pt idx="240">
                  <c:v>1441</c:v>
                </c:pt>
                <c:pt idx="241">
                  <c:v>1442</c:v>
                </c:pt>
                <c:pt idx="242">
                  <c:v>1443</c:v>
                </c:pt>
                <c:pt idx="243">
                  <c:v>1444</c:v>
                </c:pt>
                <c:pt idx="244">
                  <c:v>1445</c:v>
                </c:pt>
                <c:pt idx="245">
                  <c:v>1446</c:v>
                </c:pt>
                <c:pt idx="246">
                  <c:v>1447</c:v>
                </c:pt>
                <c:pt idx="247">
                  <c:v>1448</c:v>
                </c:pt>
                <c:pt idx="248">
                  <c:v>1449</c:v>
                </c:pt>
                <c:pt idx="249">
                  <c:v>1450</c:v>
                </c:pt>
                <c:pt idx="250">
                  <c:v>1451</c:v>
                </c:pt>
                <c:pt idx="251">
                  <c:v>1452</c:v>
                </c:pt>
                <c:pt idx="252">
                  <c:v>1453</c:v>
                </c:pt>
                <c:pt idx="253">
                  <c:v>1454</c:v>
                </c:pt>
                <c:pt idx="254">
                  <c:v>1455</c:v>
                </c:pt>
                <c:pt idx="255">
                  <c:v>1456</c:v>
                </c:pt>
                <c:pt idx="256">
                  <c:v>1457</c:v>
                </c:pt>
                <c:pt idx="257">
                  <c:v>1458</c:v>
                </c:pt>
                <c:pt idx="258">
                  <c:v>1459</c:v>
                </c:pt>
                <c:pt idx="259">
                  <c:v>1460</c:v>
                </c:pt>
                <c:pt idx="260">
                  <c:v>1461</c:v>
                </c:pt>
                <c:pt idx="261">
                  <c:v>1462</c:v>
                </c:pt>
                <c:pt idx="262">
                  <c:v>1463</c:v>
                </c:pt>
                <c:pt idx="263">
                  <c:v>1464</c:v>
                </c:pt>
                <c:pt idx="264">
                  <c:v>1465</c:v>
                </c:pt>
                <c:pt idx="265">
                  <c:v>1466</c:v>
                </c:pt>
                <c:pt idx="266">
                  <c:v>1467</c:v>
                </c:pt>
                <c:pt idx="267">
                  <c:v>1468</c:v>
                </c:pt>
                <c:pt idx="268">
                  <c:v>1469</c:v>
                </c:pt>
                <c:pt idx="269">
                  <c:v>1470</c:v>
                </c:pt>
                <c:pt idx="270">
                  <c:v>1471</c:v>
                </c:pt>
                <c:pt idx="271">
                  <c:v>1472</c:v>
                </c:pt>
                <c:pt idx="272">
                  <c:v>1473</c:v>
                </c:pt>
                <c:pt idx="273">
                  <c:v>1474</c:v>
                </c:pt>
                <c:pt idx="274">
                  <c:v>1475</c:v>
                </c:pt>
                <c:pt idx="275">
                  <c:v>1476</c:v>
                </c:pt>
                <c:pt idx="276">
                  <c:v>1477</c:v>
                </c:pt>
                <c:pt idx="277">
                  <c:v>1478</c:v>
                </c:pt>
                <c:pt idx="278">
                  <c:v>1479</c:v>
                </c:pt>
                <c:pt idx="279">
                  <c:v>1480</c:v>
                </c:pt>
                <c:pt idx="280">
                  <c:v>1481</c:v>
                </c:pt>
                <c:pt idx="281">
                  <c:v>1482</c:v>
                </c:pt>
                <c:pt idx="282">
                  <c:v>1483</c:v>
                </c:pt>
                <c:pt idx="283">
                  <c:v>1484</c:v>
                </c:pt>
                <c:pt idx="284">
                  <c:v>1485</c:v>
                </c:pt>
                <c:pt idx="285">
                  <c:v>1486</c:v>
                </c:pt>
                <c:pt idx="286">
                  <c:v>1487</c:v>
                </c:pt>
                <c:pt idx="287">
                  <c:v>1488</c:v>
                </c:pt>
                <c:pt idx="288">
                  <c:v>1489</c:v>
                </c:pt>
                <c:pt idx="289">
                  <c:v>1490</c:v>
                </c:pt>
                <c:pt idx="290">
                  <c:v>1491</c:v>
                </c:pt>
                <c:pt idx="291">
                  <c:v>1492</c:v>
                </c:pt>
                <c:pt idx="292">
                  <c:v>1493</c:v>
                </c:pt>
                <c:pt idx="293">
                  <c:v>1494</c:v>
                </c:pt>
                <c:pt idx="294">
                  <c:v>1495</c:v>
                </c:pt>
                <c:pt idx="295">
                  <c:v>1496</c:v>
                </c:pt>
                <c:pt idx="296">
                  <c:v>1497</c:v>
                </c:pt>
                <c:pt idx="297">
                  <c:v>1498</c:v>
                </c:pt>
                <c:pt idx="298">
                  <c:v>1499</c:v>
                </c:pt>
                <c:pt idx="299">
                  <c:v>1500</c:v>
                </c:pt>
                <c:pt idx="300">
                  <c:v>1501</c:v>
                </c:pt>
                <c:pt idx="301">
                  <c:v>1502</c:v>
                </c:pt>
                <c:pt idx="302">
                  <c:v>1503</c:v>
                </c:pt>
                <c:pt idx="303">
                  <c:v>1504</c:v>
                </c:pt>
                <c:pt idx="304">
                  <c:v>1505</c:v>
                </c:pt>
                <c:pt idx="305">
                  <c:v>1506</c:v>
                </c:pt>
                <c:pt idx="306">
                  <c:v>1507</c:v>
                </c:pt>
                <c:pt idx="307">
                  <c:v>1508</c:v>
                </c:pt>
                <c:pt idx="308">
                  <c:v>1509</c:v>
                </c:pt>
                <c:pt idx="309">
                  <c:v>1510</c:v>
                </c:pt>
                <c:pt idx="310">
                  <c:v>1511</c:v>
                </c:pt>
                <c:pt idx="311">
                  <c:v>1512</c:v>
                </c:pt>
                <c:pt idx="312">
                  <c:v>1513</c:v>
                </c:pt>
                <c:pt idx="313">
                  <c:v>1514</c:v>
                </c:pt>
                <c:pt idx="314">
                  <c:v>1515</c:v>
                </c:pt>
                <c:pt idx="315">
                  <c:v>1516</c:v>
                </c:pt>
                <c:pt idx="316">
                  <c:v>1517</c:v>
                </c:pt>
                <c:pt idx="317">
                  <c:v>1518</c:v>
                </c:pt>
                <c:pt idx="318">
                  <c:v>1519</c:v>
                </c:pt>
                <c:pt idx="319">
                  <c:v>1520</c:v>
                </c:pt>
                <c:pt idx="320">
                  <c:v>1521</c:v>
                </c:pt>
                <c:pt idx="321">
                  <c:v>1522</c:v>
                </c:pt>
                <c:pt idx="322">
                  <c:v>1523</c:v>
                </c:pt>
                <c:pt idx="323">
                  <c:v>1524</c:v>
                </c:pt>
                <c:pt idx="324">
                  <c:v>1525</c:v>
                </c:pt>
                <c:pt idx="325">
                  <c:v>1526</c:v>
                </c:pt>
                <c:pt idx="326">
                  <c:v>1527</c:v>
                </c:pt>
                <c:pt idx="327">
                  <c:v>1528</c:v>
                </c:pt>
                <c:pt idx="328">
                  <c:v>1529</c:v>
                </c:pt>
                <c:pt idx="329">
                  <c:v>1530</c:v>
                </c:pt>
                <c:pt idx="330">
                  <c:v>1531</c:v>
                </c:pt>
                <c:pt idx="331">
                  <c:v>1532</c:v>
                </c:pt>
                <c:pt idx="332">
                  <c:v>1533</c:v>
                </c:pt>
                <c:pt idx="333">
                  <c:v>1534</c:v>
                </c:pt>
                <c:pt idx="334">
                  <c:v>1535</c:v>
                </c:pt>
                <c:pt idx="335">
                  <c:v>1536</c:v>
                </c:pt>
                <c:pt idx="336">
                  <c:v>1537</c:v>
                </c:pt>
                <c:pt idx="337">
                  <c:v>1538</c:v>
                </c:pt>
                <c:pt idx="338">
                  <c:v>1539</c:v>
                </c:pt>
                <c:pt idx="339">
                  <c:v>1540</c:v>
                </c:pt>
                <c:pt idx="340">
                  <c:v>1541</c:v>
                </c:pt>
                <c:pt idx="341">
                  <c:v>1542</c:v>
                </c:pt>
                <c:pt idx="342">
                  <c:v>1543</c:v>
                </c:pt>
                <c:pt idx="343">
                  <c:v>1544</c:v>
                </c:pt>
                <c:pt idx="344">
                  <c:v>1545</c:v>
                </c:pt>
                <c:pt idx="345">
                  <c:v>1546</c:v>
                </c:pt>
                <c:pt idx="346">
                  <c:v>1547</c:v>
                </c:pt>
                <c:pt idx="347">
                  <c:v>1548</c:v>
                </c:pt>
                <c:pt idx="348">
                  <c:v>1549</c:v>
                </c:pt>
                <c:pt idx="349">
                  <c:v>1550</c:v>
                </c:pt>
                <c:pt idx="350">
                  <c:v>1551</c:v>
                </c:pt>
                <c:pt idx="351">
                  <c:v>1552</c:v>
                </c:pt>
                <c:pt idx="352">
                  <c:v>1553</c:v>
                </c:pt>
                <c:pt idx="353">
                  <c:v>1554</c:v>
                </c:pt>
                <c:pt idx="354">
                  <c:v>1555</c:v>
                </c:pt>
                <c:pt idx="355">
                  <c:v>1556</c:v>
                </c:pt>
                <c:pt idx="356">
                  <c:v>1557</c:v>
                </c:pt>
                <c:pt idx="357">
                  <c:v>1558</c:v>
                </c:pt>
                <c:pt idx="358">
                  <c:v>1559</c:v>
                </c:pt>
                <c:pt idx="359">
                  <c:v>1560</c:v>
                </c:pt>
                <c:pt idx="360">
                  <c:v>1561</c:v>
                </c:pt>
                <c:pt idx="361">
                  <c:v>1562</c:v>
                </c:pt>
                <c:pt idx="362">
                  <c:v>1563</c:v>
                </c:pt>
                <c:pt idx="363">
                  <c:v>1564</c:v>
                </c:pt>
                <c:pt idx="364">
                  <c:v>1565</c:v>
                </c:pt>
                <c:pt idx="365">
                  <c:v>1566</c:v>
                </c:pt>
                <c:pt idx="366">
                  <c:v>1567</c:v>
                </c:pt>
                <c:pt idx="367">
                  <c:v>1568</c:v>
                </c:pt>
                <c:pt idx="368">
                  <c:v>1569</c:v>
                </c:pt>
                <c:pt idx="369">
                  <c:v>1570</c:v>
                </c:pt>
                <c:pt idx="370">
                  <c:v>1571</c:v>
                </c:pt>
                <c:pt idx="371">
                  <c:v>1572</c:v>
                </c:pt>
                <c:pt idx="372">
                  <c:v>1573</c:v>
                </c:pt>
                <c:pt idx="373">
                  <c:v>1574</c:v>
                </c:pt>
                <c:pt idx="374">
                  <c:v>1575</c:v>
                </c:pt>
                <c:pt idx="375">
                  <c:v>1576</c:v>
                </c:pt>
                <c:pt idx="376">
                  <c:v>1577</c:v>
                </c:pt>
                <c:pt idx="377">
                  <c:v>1578</c:v>
                </c:pt>
                <c:pt idx="378">
                  <c:v>1579</c:v>
                </c:pt>
                <c:pt idx="379">
                  <c:v>1580</c:v>
                </c:pt>
                <c:pt idx="380">
                  <c:v>1581</c:v>
                </c:pt>
                <c:pt idx="381">
                  <c:v>1582</c:v>
                </c:pt>
                <c:pt idx="382">
                  <c:v>1583</c:v>
                </c:pt>
                <c:pt idx="383">
                  <c:v>1584</c:v>
                </c:pt>
                <c:pt idx="384">
                  <c:v>1585</c:v>
                </c:pt>
                <c:pt idx="385">
                  <c:v>1586</c:v>
                </c:pt>
                <c:pt idx="386">
                  <c:v>1587</c:v>
                </c:pt>
                <c:pt idx="387">
                  <c:v>1588</c:v>
                </c:pt>
                <c:pt idx="388">
                  <c:v>1589</c:v>
                </c:pt>
                <c:pt idx="389">
                  <c:v>1590</c:v>
                </c:pt>
                <c:pt idx="390">
                  <c:v>1591</c:v>
                </c:pt>
                <c:pt idx="391">
                  <c:v>1592</c:v>
                </c:pt>
                <c:pt idx="392">
                  <c:v>1593</c:v>
                </c:pt>
                <c:pt idx="393">
                  <c:v>1594</c:v>
                </c:pt>
                <c:pt idx="394">
                  <c:v>1595</c:v>
                </c:pt>
                <c:pt idx="395">
                  <c:v>1596</c:v>
                </c:pt>
                <c:pt idx="396">
                  <c:v>1597</c:v>
                </c:pt>
                <c:pt idx="397">
                  <c:v>1598</c:v>
                </c:pt>
                <c:pt idx="398">
                  <c:v>1599</c:v>
                </c:pt>
                <c:pt idx="399">
                  <c:v>1600</c:v>
                </c:pt>
                <c:pt idx="400">
                  <c:v>1601</c:v>
                </c:pt>
                <c:pt idx="401">
                  <c:v>1602</c:v>
                </c:pt>
                <c:pt idx="402">
                  <c:v>1603</c:v>
                </c:pt>
                <c:pt idx="403">
                  <c:v>1604</c:v>
                </c:pt>
                <c:pt idx="404">
                  <c:v>1605</c:v>
                </c:pt>
                <c:pt idx="405">
                  <c:v>1606</c:v>
                </c:pt>
                <c:pt idx="406">
                  <c:v>1607</c:v>
                </c:pt>
                <c:pt idx="407">
                  <c:v>1608</c:v>
                </c:pt>
                <c:pt idx="408">
                  <c:v>1609</c:v>
                </c:pt>
                <c:pt idx="409">
                  <c:v>1610</c:v>
                </c:pt>
                <c:pt idx="410">
                  <c:v>1611</c:v>
                </c:pt>
                <c:pt idx="411">
                  <c:v>1612</c:v>
                </c:pt>
                <c:pt idx="412">
                  <c:v>1613</c:v>
                </c:pt>
                <c:pt idx="413">
                  <c:v>1614</c:v>
                </c:pt>
                <c:pt idx="414">
                  <c:v>1615</c:v>
                </c:pt>
                <c:pt idx="415">
                  <c:v>1616</c:v>
                </c:pt>
                <c:pt idx="416">
                  <c:v>1617</c:v>
                </c:pt>
                <c:pt idx="417">
                  <c:v>1618</c:v>
                </c:pt>
                <c:pt idx="418">
                  <c:v>1619</c:v>
                </c:pt>
                <c:pt idx="419">
                  <c:v>1620</c:v>
                </c:pt>
                <c:pt idx="420">
                  <c:v>1621</c:v>
                </c:pt>
                <c:pt idx="421">
                  <c:v>1622</c:v>
                </c:pt>
                <c:pt idx="422">
                  <c:v>1623</c:v>
                </c:pt>
                <c:pt idx="423">
                  <c:v>1624</c:v>
                </c:pt>
                <c:pt idx="424">
                  <c:v>1625</c:v>
                </c:pt>
                <c:pt idx="425">
                  <c:v>1626</c:v>
                </c:pt>
                <c:pt idx="426">
                  <c:v>1627</c:v>
                </c:pt>
                <c:pt idx="427">
                  <c:v>1628</c:v>
                </c:pt>
                <c:pt idx="428">
                  <c:v>1629</c:v>
                </c:pt>
                <c:pt idx="429">
                  <c:v>1630</c:v>
                </c:pt>
                <c:pt idx="430">
                  <c:v>1631</c:v>
                </c:pt>
                <c:pt idx="431">
                  <c:v>1632</c:v>
                </c:pt>
                <c:pt idx="432">
                  <c:v>1633</c:v>
                </c:pt>
                <c:pt idx="433">
                  <c:v>1634</c:v>
                </c:pt>
                <c:pt idx="434">
                  <c:v>1635</c:v>
                </c:pt>
                <c:pt idx="435">
                  <c:v>1636</c:v>
                </c:pt>
                <c:pt idx="436">
                  <c:v>1637</c:v>
                </c:pt>
                <c:pt idx="437">
                  <c:v>1638</c:v>
                </c:pt>
                <c:pt idx="438">
                  <c:v>1639</c:v>
                </c:pt>
                <c:pt idx="439">
                  <c:v>1640</c:v>
                </c:pt>
                <c:pt idx="440">
                  <c:v>1641</c:v>
                </c:pt>
                <c:pt idx="441">
                  <c:v>1642</c:v>
                </c:pt>
                <c:pt idx="442">
                  <c:v>1643</c:v>
                </c:pt>
                <c:pt idx="443">
                  <c:v>1644</c:v>
                </c:pt>
                <c:pt idx="444">
                  <c:v>1645</c:v>
                </c:pt>
                <c:pt idx="445">
                  <c:v>1646</c:v>
                </c:pt>
                <c:pt idx="446">
                  <c:v>1647</c:v>
                </c:pt>
                <c:pt idx="447">
                  <c:v>1648</c:v>
                </c:pt>
                <c:pt idx="448">
                  <c:v>1649</c:v>
                </c:pt>
                <c:pt idx="449">
                  <c:v>1650</c:v>
                </c:pt>
                <c:pt idx="450">
                  <c:v>1651</c:v>
                </c:pt>
                <c:pt idx="451">
                  <c:v>1652</c:v>
                </c:pt>
                <c:pt idx="452">
                  <c:v>1653</c:v>
                </c:pt>
                <c:pt idx="453">
                  <c:v>1654</c:v>
                </c:pt>
                <c:pt idx="454">
                  <c:v>1655</c:v>
                </c:pt>
                <c:pt idx="455">
                  <c:v>1656</c:v>
                </c:pt>
                <c:pt idx="456">
                  <c:v>1657</c:v>
                </c:pt>
                <c:pt idx="457">
                  <c:v>1658</c:v>
                </c:pt>
                <c:pt idx="458">
                  <c:v>1659</c:v>
                </c:pt>
                <c:pt idx="459">
                  <c:v>1660</c:v>
                </c:pt>
                <c:pt idx="460">
                  <c:v>1661</c:v>
                </c:pt>
                <c:pt idx="461">
                  <c:v>1662</c:v>
                </c:pt>
                <c:pt idx="462">
                  <c:v>1663</c:v>
                </c:pt>
                <c:pt idx="463">
                  <c:v>1664</c:v>
                </c:pt>
                <c:pt idx="464">
                  <c:v>1665</c:v>
                </c:pt>
                <c:pt idx="465">
                  <c:v>1666</c:v>
                </c:pt>
                <c:pt idx="466">
                  <c:v>1667</c:v>
                </c:pt>
                <c:pt idx="467">
                  <c:v>1668</c:v>
                </c:pt>
                <c:pt idx="468">
                  <c:v>1669</c:v>
                </c:pt>
                <c:pt idx="469">
                  <c:v>1670</c:v>
                </c:pt>
                <c:pt idx="470">
                  <c:v>1671</c:v>
                </c:pt>
                <c:pt idx="471">
                  <c:v>1672</c:v>
                </c:pt>
                <c:pt idx="472">
                  <c:v>1673</c:v>
                </c:pt>
                <c:pt idx="473">
                  <c:v>1674</c:v>
                </c:pt>
                <c:pt idx="474">
                  <c:v>1675</c:v>
                </c:pt>
                <c:pt idx="475">
                  <c:v>1676</c:v>
                </c:pt>
                <c:pt idx="476">
                  <c:v>1677</c:v>
                </c:pt>
                <c:pt idx="477">
                  <c:v>1678</c:v>
                </c:pt>
                <c:pt idx="478">
                  <c:v>1679</c:v>
                </c:pt>
                <c:pt idx="479">
                  <c:v>1680</c:v>
                </c:pt>
                <c:pt idx="480">
                  <c:v>1681</c:v>
                </c:pt>
                <c:pt idx="481">
                  <c:v>1682</c:v>
                </c:pt>
                <c:pt idx="482">
                  <c:v>1683</c:v>
                </c:pt>
                <c:pt idx="483">
                  <c:v>1684</c:v>
                </c:pt>
                <c:pt idx="484">
                  <c:v>1685</c:v>
                </c:pt>
                <c:pt idx="485">
                  <c:v>1686</c:v>
                </c:pt>
                <c:pt idx="486">
                  <c:v>1687</c:v>
                </c:pt>
                <c:pt idx="487">
                  <c:v>1688</c:v>
                </c:pt>
                <c:pt idx="488">
                  <c:v>1689</c:v>
                </c:pt>
                <c:pt idx="489">
                  <c:v>1690</c:v>
                </c:pt>
                <c:pt idx="490">
                  <c:v>1691</c:v>
                </c:pt>
                <c:pt idx="491">
                  <c:v>1692</c:v>
                </c:pt>
                <c:pt idx="492">
                  <c:v>1693</c:v>
                </c:pt>
                <c:pt idx="493">
                  <c:v>1694</c:v>
                </c:pt>
                <c:pt idx="494">
                  <c:v>1695</c:v>
                </c:pt>
                <c:pt idx="495">
                  <c:v>1696</c:v>
                </c:pt>
                <c:pt idx="496">
                  <c:v>1697</c:v>
                </c:pt>
                <c:pt idx="497">
                  <c:v>1698</c:v>
                </c:pt>
                <c:pt idx="498">
                  <c:v>1699</c:v>
                </c:pt>
                <c:pt idx="499">
                  <c:v>1700</c:v>
                </c:pt>
                <c:pt idx="500">
                  <c:v>1701</c:v>
                </c:pt>
                <c:pt idx="501">
                  <c:v>1702</c:v>
                </c:pt>
                <c:pt idx="502">
                  <c:v>1703</c:v>
                </c:pt>
                <c:pt idx="503">
                  <c:v>1704</c:v>
                </c:pt>
                <c:pt idx="504">
                  <c:v>1705</c:v>
                </c:pt>
                <c:pt idx="505">
                  <c:v>1706</c:v>
                </c:pt>
                <c:pt idx="506">
                  <c:v>1707</c:v>
                </c:pt>
                <c:pt idx="507">
                  <c:v>1708</c:v>
                </c:pt>
                <c:pt idx="508">
                  <c:v>1709</c:v>
                </c:pt>
                <c:pt idx="509">
                  <c:v>1710</c:v>
                </c:pt>
                <c:pt idx="510">
                  <c:v>1711</c:v>
                </c:pt>
                <c:pt idx="511">
                  <c:v>1712</c:v>
                </c:pt>
                <c:pt idx="512">
                  <c:v>1713</c:v>
                </c:pt>
                <c:pt idx="513">
                  <c:v>1714</c:v>
                </c:pt>
                <c:pt idx="514">
                  <c:v>1715</c:v>
                </c:pt>
                <c:pt idx="515">
                  <c:v>1716</c:v>
                </c:pt>
                <c:pt idx="516">
                  <c:v>1717</c:v>
                </c:pt>
                <c:pt idx="517">
                  <c:v>1718</c:v>
                </c:pt>
                <c:pt idx="518">
                  <c:v>1719</c:v>
                </c:pt>
                <c:pt idx="519">
                  <c:v>1720</c:v>
                </c:pt>
                <c:pt idx="520">
                  <c:v>1721</c:v>
                </c:pt>
                <c:pt idx="521">
                  <c:v>1722</c:v>
                </c:pt>
                <c:pt idx="522">
                  <c:v>1723</c:v>
                </c:pt>
                <c:pt idx="523">
                  <c:v>1724</c:v>
                </c:pt>
                <c:pt idx="524">
                  <c:v>1725</c:v>
                </c:pt>
                <c:pt idx="525">
                  <c:v>1726</c:v>
                </c:pt>
                <c:pt idx="526">
                  <c:v>1727</c:v>
                </c:pt>
                <c:pt idx="527">
                  <c:v>1728</c:v>
                </c:pt>
                <c:pt idx="528">
                  <c:v>1729</c:v>
                </c:pt>
                <c:pt idx="529">
                  <c:v>1730</c:v>
                </c:pt>
                <c:pt idx="530">
                  <c:v>1731</c:v>
                </c:pt>
                <c:pt idx="531">
                  <c:v>1732</c:v>
                </c:pt>
                <c:pt idx="532">
                  <c:v>1733</c:v>
                </c:pt>
                <c:pt idx="533">
                  <c:v>1734</c:v>
                </c:pt>
                <c:pt idx="534">
                  <c:v>1735</c:v>
                </c:pt>
                <c:pt idx="535">
                  <c:v>1736</c:v>
                </c:pt>
                <c:pt idx="536">
                  <c:v>1737</c:v>
                </c:pt>
                <c:pt idx="537">
                  <c:v>1738</c:v>
                </c:pt>
                <c:pt idx="538">
                  <c:v>1739</c:v>
                </c:pt>
                <c:pt idx="539">
                  <c:v>1740</c:v>
                </c:pt>
                <c:pt idx="540">
                  <c:v>1741</c:v>
                </c:pt>
                <c:pt idx="541">
                  <c:v>1742</c:v>
                </c:pt>
                <c:pt idx="542">
                  <c:v>1743</c:v>
                </c:pt>
                <c:pt idx="543">
                  <c:v>1744</c:v>
                </c:pt>
                <c:pt idx="544">
                  <c:v>1745</c:v>
                </c:pt>
                <c:pt idx="545">
                  <c:v>1746</c:v>
                </c:pt>
                <c:pt idx="546">
                  <c:v>1747</c:v>
                </c:pt>
                <c:pt idx="547">
                  <c:v>1748</c:v>
                </c:pt>
                <c:pt idx="548">
                  <c:v>1749</c:v>
                </c:pt>
                <c:pt idx="549">
                  <c:v>1750</c:v>
                </c:pt>
                <c:pt idx="550">
                  <c:v>1751</c:v>
                </c:pt>
                <c:pt idx="551">
                  <c:v>1752</c:v>
                </c:pt>
                <c:pt idx="552">
                  <c:v>1753</c:v>
                </c:pt>
                <c:pt idx="553">
                  <c:v>1754</c:v>
                </c:pt>
                <c:pt idx="554">
                  <c:v>1755</c:v>
                </c:pt>
                <c:pt idx="555">
                  <c:v>1756</c:v>
                </c:pt>
                <c:pt idx="556">
                  <c:v>1757</c:v>
                </c:pt>
                <c:pt idx="557">
                  <c:v>1758</c:v>
                </c:pt>
                <c:pt idx="558">
                  <c:v>1759</c:v>
                </c:pt>
                <c:pt idx="559">
                  <c:v>1760</c:v>
                </c:pt>
                <c:pt idx="560">
                  <c:v>1761</c:v>
                </c:pt>
                <c:pt idx="561">
                  <c:v>1762</c:v>
                </c:pt>
                <c:pt idx="562">
                  <c:v>1763</c:v>
                </c:pt>
                <c:pt idx="563">
                  <c:v>1764</c:v>
                </c:pt>
                <c:pt idx="564">
                  <c:v>1765</c:v>
                </c:pt>
                <c:pt idx="565">
                  <c:v>1766</c:v>
                </c:pt>
                <c:pt idx="566">
                  <c:v>1767</c:v>
                </c:pt>
                <c:pt idx="567">
                  <c:v>1768</c:v>
                </c:pt>
                <c:pt idx="568">
                  <c:v>1769</c:v>
                </c:pt>
                <c:pt idx="569">
                  <c:v>1770</c:v>
                </c:pt>
                <c:pt idx="570">
                  <c:v>1771</c:v>
                </c:pt>
                <c:pt idx="571">
                  <c:v>1772</c:v>
                </c:pt>
                <c:pt idx="572">
                  <c:v>1773</c:v>
                </c:pt>
                <c:pt idx="573">
                  <c:v>1774</c:v>
                </c:pt>
                <c:pt idx="574">
                  <c:v>1775</c:v>
                </c:pt>
                <c:pt idx="575">
                  <c:v>1776</c:v>
                </c:pt>
                <c:pt idx="576">
                  <c:v>1777</c:v>
                </c:pt>
                <c:pt idx="577">
                  <c:v>1778</c:v>
                </c:pt>
                <c:pt idx="578">
                  <c:v>1779</c:v>
                </c:pt>
                <c:pt idx="579">
                  <c:v>1780</c:v>
                </c:pt>
                <c:pt idx="580">
                  <c:v>1781</c:v>
                </c:pt>
                <c:pt idx="581">
                  <c:v>1782</c:v>
                </c:pt>
                <c:pt idx="582">
                  <c:v>1783</c:v>
                </c:pt>
                <c:pt idx="583">
                  <c:v>1784</c:v>
                </c:pt>
                <c:pt idx="584">
                  <c:v>1785</c:v>
                </c:pt>
                <c:pt idx="585">
                  <c:v>1786</c:v>
                </c:pt>
                <c:pt idx="586">
                  <c:v>1787</c:v>
                </c:pt>
                <c:pt idx="587">
                  <c:v>1788</c:v>
                </c:pt>
                <c:pt idx="588">
                  <c:v>1789</c:v>
                </c:pt>
                <c:pt idx="589">
                  <c:v>1790</c:v>
                </c:pt>
                <c:pt idx="590">
                  <c:v>1791</c:v>
                </c:pt>
                <c:pt idx="591">
                  <c:v>1792</c:v>
                </c:pt>
                <c:pt idx="592">
                  <c:v>1793</c:v>
                </c:pt>
                <c:pt idx="593">
                  <c:v>1794</c:v>
                </c:pt>
                <c:pt idx="594">
                  <c:v>1795</c:v>
                </c:pt>
                <c:pt idx="595">
                  <c:v>1796</c:v>
                </c:pt>
                <c:pt idx="596">
                  <c:v>1797</c:v>
                </c:pt>
                <c:pt idx="597">
                  <c:v>1798</c:v>
                </c:pt>
                <c:pt idx="598">
                  <c:v>1799</c:v>
                </c:pt>
                <c:pt idx="599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92-4734-92A4-E1BB058864C7}"/>
            </c:ext>
          </c:extLst>
        </c:ser>
        <c:ser>
          <c:idx val="1"/>
          <c:order val="1"/>
          <c:tx>
            <c:strRef>
              <c:f>WLTC_class_3!$I$6:$I$7</c:f>
              <c:strCache>
                <c:ptCount val="2"/>
                <c:pt idx="0">
                  <c:v>Inertia</c:v>
                </c:pt>
                <c:pt idx="1">
                  <c:v>Newtons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WLTC_class_3!$I$1209:$I$1808</c:f>
              <c:numCache>
                <c:formatCode>0.00</c:formatCode>
                <c:ptCount val="600"/>
                <c:pt idx="0">
                  <c:v>377.77777777777646</c:v>
                </c:pt>
                <c:pt idx="1">
                  <c:v>330.55555555555691</c:v>
                </c:pt>
                <c:pt idx="2">
                  <c:v>236.11111111111111</c:v>
                </c:pt>
                <c:pt idx="3">
                  <c:v>141.66666666666532</c:v>
                </c:pt>
                <c:pt idx="4">
                  <c:v>70.833333333332661</c:v>
                </c:pt>
                <c:pt idx="5">
                  <c:v>47.222222222222889</c:v>
                </c:pt>
                <c:pt idx="6">
                  <c:v>47.222222222222889</c:v>
                </c:pt>
                <c:pt idx="7">
                  <c:v>47.222222222222889</c:v>
                </c:pt>
                <c:pt idx="8">
                  <c:v>23.611111111113125</c:v>
                </c:pt>
                <c:pt idx="9">
                  <c:v>0</c:v>
                </c:pt>
                <c:pt idx="10">
                  <c:v>0</c:v>
                </c:pt>
                <c:pt idx="11">
                  <c:v>-23.611111111113125</c:v>
                </c:pt>
                <c:pt idx="12">
                  <c:v>-23.611111111113125</c:v>
                </c:pt>
                <c:pt idx="13">
                  <c:v>0</c:v>
                </c:pt>
                <c:pt idx="14">
                  <c:v>0</c:v>
                </c:pt>
                <c:pt idx="15">
                  <c:v>-23.611111111109768</c:v>
                </c:pt>
                <c:pt idx="16">
                  <c:v>-47.222222222222889</c:v>
                </c:pt>
                <c:pt idx="17">
                  <c:v>-47.222222222222889</c:v>
                </c:pt>
                <c:pt idx="18">
                  <c:v>-47.222222222219536</c:v>
                </c:pt>
                <c:pt idx="19">
                  <c:v>-70.833333333332661</c:v>
                </c:pt>
                <c:pt idx="20">
                  <c:v>-118.05555555555556</c:v>
                </c:pt>
                <c:pt idx="21">
                  <c:v>-141.66666666666868</c:v>
                </c:pt>
                <c:pt idx="22">
                  <c:v>-165.27777777777845</c:v>
                </c:pt>
                <c:pt idx="23">
                  <c:v>-141.66666666666532</c:v>
                </c:pt>
                <c:pt idx="24">
                  <c:v>-94.444444444445779</c:v>
                </c:pt>
                <c:pt idx="25">
                  <c:v>-70.833333333332661</c:v>
                </c:pt>
                <c:pt idx="26">
                  <c:v>-70.833333333332661</c:v>
                </c:pt>
                <c:pt idx="27">
                  <c:v>-70.833333333332661</c:v>
                </c:pt>
                <c:pt idx="28">
                  <c:v>-70.833333333332661</c:v>
                </c:pt>
                <c:pt idx="29">
                  <c:v>-94.444444444445779</c:v>
                </c:pt>
                <c:pt idx="30">
                  <c:v>-70.833333333332661</c:v>
                </c:pt>
                <c:pt idx="31">
                  <c:v>-23.611111111109768</c:v>
                </c:pt>
                <c:pt idx="32">
                  <c:v>-23.611111111113125</c:v>
                </c:pt>
                <c:pt idx="33">
                  <c:v>-23.611111111113125</c:v>
                </c:pt>
                <c:pt idx="34">
                  <c:v>-47.222222222222889</c:v>
                </c:pt>
                <c:pt idx="35">
                  <c:v>-94.444444444442439</c:v>
                </c:pt>
                <c:pt idx="36">
                  <c:v>-165.2777777777751</c:v>
                </c:pt>
                <c:pt idx="37">
                  <c:v>-259.72222222222422</c:v>
                </c:pt>
                <c:pt idx="38">
                  <c:v>-330.55555555555691</c:v>
                </c:pt>
                <c:pt idx="39">
                  <c:v>-354.16666666666663</c:v>
                </c:pt>
                <c:pt idx="40">
                  <c:v>-330.55555555555691</c:v>
                </c:pt>
                <c:pt idx="41">
                  <c:v>-306.94444444444377</c:v>
                </c:pt>
                <c:pt idx="42">
                  <c:v>-306.94444444444377</c:v>
                </c:pt>
                <c:pt idx="43">
                  <c:v>-306.94444444444377</c:v>
                </c:pt>
                <c:pt idx="44">
                  <c:v>-283.333333333334</c:v>
                </c:pt>
                <c:pt idx="45">
                  <c:v>-306.94444444444377</c:v>
                </c:pt>
                <c:pt idx="46">
                  <c:v>-330.55555555555355</c:v>
                </c:pt>
                <c:pt idx="47">
                  <c:v>-330.55555555555691</c:v>
                </c:pt>
                <c:pt idx="48">
                  <c:v>-330.55555555555691</c:v>
                </c:pt>
                <c:pt idx="49">
                  <c:v>-306.94444444444377</c:v>
                </c:pt>
                <c:pt idx="50">
                  <c:v>-283.333333333334</c:v>
                </c:pt>
                <c:pt idx="51">
                  <c:v>-283.333333333334</c:v>
                </c:pt>
                <c:pt idx="52">
                  <c:v>-283.33333333333064</c:v>
                </c:pt>
                <c:pt idx="53">
                  <c:v>-283.333333333334</c:v>
                </c:pt>
                <c:pt idx="54">
                  <c:v>-283.333333333334</c:v>
                </c:pt>
                <c:pt idx="55">
                  <c:v>-283.333333333334</c:v>
                </c:pt>
                <c:pt idx="56">
                  <c:v>-283.333333333334</c:v>
                </c:pt>
                <c:pt idx="57">
                  <c:v>-283.33333333333064</c:v>
                </c:pt>
                <c:pt idx="58">
                  <c:v>-259.72222222222086</c:v>
                </c:pt>
                <c:pt idx="59">
                  <c:v>-212.50000000000131</c:v>
                </c:pt>
                <c:pt idx="60">
                  <c:v>-165.27777777777845</c:v>
                </c:pt>
                <c:pt idx="61">
                  <c:v>-70.833333333332661</c:v>
                </c:pt>
                <c:pt idx="62">
                  <c:v>23.611111111109768</c:v>
                </c:pt>
                <c:pt idx="63">
                  <c:v>94.444444444442439</c:v>
                </c:pt>
                <c:pt idx="64">
                  <c:v>141.66666666666868</c:v>
                </c:pt>
                <c:pt idx="65">
                  <c:v>118.05555555555556</c:v>
                </c:pt>
                <c:pt idx="66">
                  <c:v>94.444444444442439</c:v>
                </c:pt>
                <c:pt idx="67">
                  <c:v>47.222222222222889</c:v>
                </c:pt>
                <c:pt idx="68">
                  <c:v>-47.222222222222889</c:v>
                </c:pt>
                <c:pt idx="69">
                  <c:v>-118.05555555555556</c:v>
                </c:pt>
                <c:pt idx="70">
                  <c:v>-165.2777777777751</c:v>
                </c:pt>
                <c:pt idx="71">
                  <c:v>-188.88888888888823</c:v>
                </c:pt>
                <c:pt idx="72">
                  <c:v>-165.27777777777845</c:v>
                </c:pt>
                <c:pt idx="73">
                  <c:v>-141.66666666666532</c:v>
                </c:pt>
                <c:pt idx="74">
                  <c:v>-118.05555555555556</c:v>
                </c:pt>
                <c:pt idx="75">
                  <c:v>-47.222222222222889</c:v>
                </c:pt>
                <c:pt idx="76">
                  <c:v>23.611111111109768</c:v>
                </c:pt>
                <c:pt idx="77">
                  <c:v>47.222222222222889</c:v>
                </c:pt>
                <c:pt idx="78">
                  <c:v>70.833333333332661</c:v>
                </c:pt>
                <c:pt idx="79">
                  <c:v>94.444444444442439</c:v>
                </c:pt>
                <c:pt idx="80">
                  <c:v>47.222222222222889</c:v>
                </c:pt>
                <c:pt idx="81">
                  <c:v>23.611111111113125</c:v>
                </c:pt>
                <c:pt idx="82">
                  <c:v>23.611111111113125</c:v>
                </c:pt>
                <c:pt idx="83">
                  <c:v>0</c:v>
                </c:pt>
                <c:pt idx="84">
                  <c:v>-47.222222222222889</c:v>
                </c:pt>
                <c:pt idx="85">
                  <c:v>-94.444444444445779</c:v>
                </c:pt>
                <c:pt idx="86">
                  <c:v>-118.05555555555556</c:v>
                </c:pt>
                <c:pt idx="87">
                  <c:v>-165.27777777777845</c:v>
                </c:pt>
                <c:pt idx="88">
                  <c:v>-188.88888888888823</c:v>
                </c:pt>
                <c:pt idx="89">
                  <c:v>-165.27777777777845</c:v>
                </c:pt>
                <c:pt idx="90">
                  <c:v>-165.27777777777845</c:v>
                </c:pt>
                <c:pt idx="91">
                  <c:v>-212.49999999999798</c:v>
                </c:pt>
                <c:pt idx="92">
                  <c:v>-236.11111111111111</c:v>
                </c:pt>
                <c:pt idx="93">
                  <c:v>-236.11111111111111</c:v>
                </c:pt>
                <c:pt idx="94">
                  <c:v>-188.88888888888823</c:v>
                </c:pt>
                <c:pt idx="95">
                  <c:v>-94.444444444445779</c:v>
                </c:pt>
                <c:pt idx="96">
                  <c:v>0</c:v>
                </c:pt>
                <c:pt idx="97">
                  <c:v>70.833333333332661</c:v>
                </c:pt>
                <c:pt idx="98">
                  <c:v>118.05555555555556</c:v>
                </c:pt>
                <c:pt idx="99">
                  <c:v>118.05555555555556</c:v>
                </c:pt>
                <c:pt idx="100">
                  <c:v>94.444444444442439</c:v>
                </c:pt>
                <c:pt idx="101">
                  <c:v>94.444444444445779</c:v>
                </c:pt>
                <c:pt idx="102">
                  <c:v>118.05555555555556</c:v>
                </c:pt>
                <c:pt idx="103">
                  <c:v>94.444444444445779</c:v>
                </c:pt>
                <c:pt idx="104">
                  <c:v>47.222222222222889</c:v>
                </c:pt>
                <c:pt idx="105">
                  <c:v>23.611111111109768</c:v>
                </c:pt>
                <c:pt idx="106">
                  <c:v>0</c:v>
                </c:pt>
                <c:pt idx="107">
                  <c:v>-23.611111111109768</c:v>
                </c:pt>
                <c:pt idx="108">
                  <c:v>-23.611111111109768</c:v>
                </c:pt>
                <c:pt idx="109">
                  <c:v>-23.611111111113125</c:v>
                </c:pt>
                <c:pt idx="110">
                  <c:v>-47.222222222222889</c:v>
                </c:pt>
                <c:pt idx="111">
                  <c:v>-70.833333333332661</c:v>
                </c:pt>
                <c:pt idx="112">
                  <c:v>-118.05555555555556</c:v>
                </c:pt>
                <c:pt idx="113">
                  <c:v>-118.05555555555556</c:v>
                </c:pt>
                <c:pt idx="114">
                  <c:v>-118.05555555555556</c:v>
                </c:pt>
                <c:pt idx="115">
                  <c:v>-212.50000000000131</c:v>
                </c:pt>
                <c:pt idx="116">
                  <c:v>-236.11111111111111</c:v>
                </c:pt>
                <c:pt idx="117">
                  <c:v>-188.88888888888823</c:v>
                </c:pt>
                <c:pt idx="118">
                  <c:v>-47.222222222222889</c:v>
                </c:pt>
                <c:pt idx="119">
                  <c:v>165.27777777777845</c:v>
                </c:pt>
                <c:pt idx="120">
                  <c:v>330.55555555555691</c:v>
                </c:pt>
                <c:pt idx="121">
                  <c:v>495.83333333333195</c:v>
                </c:pt>
                <c:pt idx="122">
                  <c:v>661.11111111111052</c:v>
                </c:pt>
                <c:pt idx="123">
                  <c:v>731.9444444444465</c:v>
                </c:pt>
                <c:pt idx="124">
                  <c:v>613.88888888888755</c:v>
                </c:pt>
                <c:pt idx="125">
                  <c:v>377.77777777777646</c:v>
                </c:pt>
                <c:pt idx="126">
                  <c:v>165.27777777777845</c:v>
                </c:pt>
                <c:pt idx="127">
                  <c:v>47.222222222222889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-23.611111111109768</c:v>
                </c:pt>
                <c:pt idx="132">
                  <c:v>-94.444444444445779</c:v>
                </c:pt>
                <c:pt idx="133">
                  <c:v>-141.66666666666868</c:v>
                </c:pt>
                <c:pt idx="134">
                  <c:v>-141.66666666666532</c:v>
                </c:pt>
                <c:pt idx="135">
                  <c:v>-94.444444444442439</c:v>
                </c:pt>
                <c:pt idx="136">
                  <c:v>-47.222222222222889</c:v>
                </c:pt>
                <c:pt idx="137">
                  <c:v>-23.611111111113125</c:v>
                </c:pt>
                <c:pt idx="138">
                  <c:v>0</c:v>
                </c:pt>
                <c:pt idx="139">
                  <c:v>23.611111111113125</c:v>
                </c:pt>
                <c:pt idx="140">
                  <c:v>47.222222222222889</c:v>
                </c:pt>
                <c:pt idx="141">
                  <c:v>118.05555555555556</c:v>
                </c:pt>
                <c:pt idx="142">
                  <c:v>188.88888888888823</c:v>
                </c:pt>
                <c:pt idx="143">
                  <c:v>188.88888888888823</c:v>
                </c:pt>
                <c:pt idx="144">
                  <c:v>165.27777777777845</c:v>
                </c:pt>
                <c:pt idx="145">
                  <c:v>94.444444444442439</c:v>
                </c:pt>
                <c:pt idx="146">
                  <c:v>23.611111111109768</c:v>
                </c:pt>
                <c:pt idx="147">
                  <c:v>-47.222222222219536</c:v>
                </c:pt>
                <c:pt idx="148">
                  <c:v>-212.49999999999798</c:v>
                </c:pt>
                <c:pt idx="149">
                  <c:v>-425.00000000000261</c:v>
                </c:pt>
                <c:pt idx="150">
                  <c:v>-590.27777777777771</c:v>
                </c:pt>
                <c:pt idx="151">
                  <c:v>-661.11111111111052</c:v>
                </c:pt>
                <c:pt idx="152">
                  <c:v>-684.72222222222354</c:v>
                </c:pt>
                <c:pt idx="153">
                  <c:v>-708.33333333333326</c:v>
                </c:pt>
                <c:pt idx="154">
                  <c:v>-755.55555555555623</c:v>
                </c:pt>
                <c:pt idx="155">
                  <c:v>-849.99999999999864</c:v>
                </c:pt>
                <c:pt idx="156">
                  <c:v>-920.83333333333144</c:v>
                </c:pt>
                <c:pt idx="157">
                  <c:v>-968.05555555555759</c:v>
                </c:pt>
                <c:pt idx="158">
                  <c:v>-1038.8888888888903</c:v>
                </c:pt>
                <c:pt idx="159">
                  <c:v>-1062.4999999999984</c:v>
                </c:pt>
                <c:pt idx="160">
                  <c:v>-849.99999999999864</c:v>
                </c:pt>
                <c:pt idx="161">
                  <c:v>-425.00000000000102</c:v>
                </c:pt>
                <c:pt idx="162">
                  <c:v>47.22222222222122</c:v>
                </c:pt>
                <c:pt idx="163">
                  <c:v>472.22222222222223</c:v>
                </c:pt>
                <c:pt idx="164">
                  <c:v>519.44444444444514</c:v>
                </c:pt>
                <c:pt idx="165">
                  <c:v>212.50000000000131</c:v>
                </c:pt>
                <c:pt idx="166">
                  <c:v>-165.27777777777845</c:v>
                </c:pt>
                <c:pt idx="167">
                  <c:v>-637.50000000000068</c:v>
                </c:pt>
                <c:pt idx="168">
                  <c:v>-826.38888888888891</c:v>
                </c:pt>
                <c:pt idx="169">
                  <c:v>-519.44444444444514</c:v>
                </c:pt>
                <c:pt idx="170">
                  <c:v>-141.666666666667</c:v>
                </c:pt>
                <c:pt idx="171">
                  <c:v>0</c:v>
                </c:pt>
                <c:pt idx="172">
                  <c:v>-118.05555555555556</c:v>
                </c:pt>
                <c:pt idx="173">
                  <c:v>-377.77777777777646</c:v>
                </c:pt>
                <c:pt idx="174">
                  <c:v>-708.33333333333326</c:v>
                </c:pt>
                <c:pt idx="175">
                  <c:v>-1275.0000000000014</c:v>
                </c:pt>
                <c:pt idx="176">
                  <c:v>-2077.7777777777774</c:v>
                </c:pt>
                <c:pt idx="177">
                  <c:v>-2502.7777777777765</c:v>
                </c:pt>
                <c:pt idx="178">
                  <c:v>-2502.7777777777778</c:v>
                </c:pt>
                <c:pt idx="179">
                  <c:v>-2502.7777777777778</c:v>
                </c:pt>
                <c:pt idx="180">
                  <c:v>-1794.4444444444437</c:v>
                </c:pt>
                <c:pt idx="181">
                  <c:v>-70.833333333333499</c:v>
                </c:pt>
                <c:pt idx="182">
                  <c:v>1322.2222222222217</c:v>
                </c:pt>
                <c:pt idx="183">
                  <c:v>1487.5000000000002</c:v>
                </c:pt>
                <c:pt idx="184">
                  <c:v>897.22222222222319</c:v>
                </c:pt>
                <c:pt idx="185">
                  <c:v>472.22222222222223</c:v>
                </c:pt>
                <c:pt idx="186">
                  <c:v>637.49999999999898</c:v>
                </c:pt>
                <c:pt idx="187">
                  <c:v>1156.9444444444441</c:v>
                </c:pt>
                <c:pt idx="188">
                  <c:v>1676.3888888888891</c:v>
                </c:pt>
                <c:pt idx="189">
                  <c:v>1818.0555555555563</c:v>
                </c:pt>
                <c:pt idx="190">
                  <c:v>1487.4999999999993</c:v>
                </c:pt>
                <c:pt idx="191">
                  <c:v>968.05555555555418</c:v>
                </c:pt>
                <c:pt idx="192">
                  <c:v>495.83333333333366</c:v>
                </c:pt>
                <c:pt idx="193">
                  <c:v>141.666666666667</c:v>
                </c:pt>
                <c:pt idx="194">
                  <c:v>-47.22222222222122</c:v>
                </c:pt>
                <c:pt idx="195">
                  <c:v>-188.88888888888823</c:v>
                </c:pt>
                <c:pt idx="196">
                  <c:v>-354.16666666666663</c:v>
                </c:pt>
                <c:pt idx="197">
                  <c:v>-472.22222222222223</c:v>
                </c:pt>
                <c:pt idx="198">
                  <c:v>-590.27777777777771</c:v>
                </c:pt>
                <c:pt idx="199">
                  <c:v>-708.33333333333326</c:v>
                </c:pt>
                <c:pt idx="200">
                  <c:v>-779.16666666666765</c:v>
                </c:pt>
                <c:pt idx="201">
                  <c:v>-920.83333333333292</c:v>
                </c:pt>
                <c:pt idx="202">
                  <c:v>-1322.2222222222224</c:v>
                </c:pt>
                <c:pt idx="203">
                  <c:v>-2054.1666666666674</c:v>
                </c:pt>
                <c:pt idx="204">
                  <c:v>-2502.7777777777774</c:v>
                </c:pt>
                <c:pt idx="205">
                  <c:v>-2101.3888888888887</c:v>
                </c:pt>
                <c:pt idx="206">
                  <c:v>-1015.2777777777779</c:v>
                </c:pt>
                <c:pt idx="207">
                  <c:v>-70.833333333333499</c:v>
                </c:pt>
                <c:pt idx="208">
                  <c:v>141.666666666667</c:v>
                </c:pt>
                <c:pt idx="209">
                  <c:v>23.61111111111061</c:v>
                </c:pt>
                <c:pt idx="210">
                  <c:v>-94.444444444444116</c:v>
                </c:pt>
                <c:pt idx="211">
                  <c:v>-165.27777777777763</c:v>
                </c:pt>
                <c:pt idx="212">
                  <c:v>-70.833333333333499</c:v>
                </c:pt>
                <c:pt idx="213">
                  <c:v>354.16666666666663</c:v>
                </c:pt>
                <c:pt idx="214">
                  <c:v>1015.2777777777779</c:v>
                </c:pt>
                <c:pt idx="215">
                  <c:v>1558.3333333333328</c:v>
                </c:pt>
                <c:pt idx="216">
                  <c:v>1723.6111111111102</c:v>
                </c:pt>
                <c:pt idx="217">
                  <c:v>1440.2777777777781</c:v>
                </c:pt>
                <c:pt idx="218">
                  <c:v>779.16666666666765</c:v>
                </c:pt>
                <c:pt idx="219">
                  <c:v>0</c:v>
                </c:pt>
                <c:pt idx="220">
                  <c:v>-802.77777777777908</c:v>
                </c:pt>
                <c:pt idx="221">
                  <c:v>-1322.2222222222224</c:v>
                </c:pt>
                <c:pt idx="222">
                  <c:v>-944.44444444444446</c:v>
                </c:pt>
                <c:pt idx="223">
                  <c:v>-165.27777777777678</c:v>
                </c:pt>
                <c:pt idx="224">
                  <c:v>472.22222222222223</c:v>
                </c:pt>
                <c:pt idx="225">
                  <c:v>1156.9444444444441</c:v>
                </c:pt>
                <c:pt idx="226">
                  <c:v>1298.6111111111111</c:v>
                </c:pt>
                <c:pt idx="227">
                  <c:v>708.33333333333326</c:v>
                </c:pt>
                <c:pt idx="228">
                  <c:v>23.611111111111445</c:v>
                </c:pt>
                <c:pt idx="229">
                  <c:v>-566.6666666666664</c:v>
                </c:pt>
                <c:pt idx="230">
                  <c:v>-1251.3888888888882</c:v>
                </c:pt>
                <c:pt idx="231">
                  <c:v>-2077.7777777777778</c:v>
                </c:pt>
                <c:pt idx="232">
                  <c:v>-2502.7777777777778</c:v>
                </c:pt>
                <c:pt idx="233">
                  <c:v>-2526.3888888888887</c:v>
                </c:pt>
                <c:pt idx="234">
                  <c:v>-1629.1666666666663</c:v>
                </c:pt>
                <c:pt idx="235">
                  <c:v>-212.50000000000051</c:v>
                </c:pt>
                <c:pt idx="236">
                  <c:v>472.22222222222223</c:v>
                </c:pt>
                <c:pt idx="237">
                  <c:v>543.05555555555566</c:v>
                </c:pt>
                <c:pt idx="238">
                  <c:v>236.11111111111111</c:v>
                </c:pt>
                <c:pt idx="239">
                  <c:v>-141.666666666667</c:v>
                </c:pt>
                <c:pt idx="240">
                  <c:v>-590.27777777777771</c:v>
                </c:pt>
                <c:pt idx="241">
                  <c:v>-731.94444444444389</c:v>
                </c:pt>
                <c:pt idx="242">
                  <c:v>-377.77777777777811</c:v>
                </c:pt>
                <c:pt idx="243">
                  <c:v>0</c:v>
                </c:pt>
                <c:pt idx="244">
                  <c:v>118.05555555555556</c:v>
                </c:pt>
                <c:pt idx="245">
                  <c:v>-94.44444444444494</c:v>
                </c:pt>
                <c:pt idx="246">
                  <c:v>-826.38888888888891</c:v>
                </c:pt>
                <c:pt idx="247">
                  <c:v>-1888.8888888888887</c:v>
                </c:pt>
                <c:pt idx="248">
                  <c:v>-2455.5555555555557</c:v>
                </c:pt>
                <c:pt idx="249">
                  <c:v>-2054.166666666667</c:v>
                </c:pt>
                <c:pt idx="250">
                  <c:v>-1086.1111111111111</c:v>
                </c:pt>
                <c:pt idx="251">
                  <c:v>-283.33333333333331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519.44444444444446</c:v>
                </c:pt>
                <c:pt idx="278">
                  <c:v>1038.8888888888889</c:v>
                </c:pt>
                <c:pt idx="279">
                  <c:v>968.05555555555554</c:v>
                </c:pt>
                <c:pt idx="280">
                  <c:v>826.38888888888891</c:v>
                </c:pt>
                <c:pt idx="281">
                  <c:v>684.72222222222206</c:v>
                </c:pt>
                <c:pt idx="282">
                  <c:v>590.27777777777771</c:v>
                </c:pt>
                <c:pt idx="283">
                  <c:v>543.05555555555566</c:v>
                </c:pt>
                <c:pt idx="284">
                  <c:v>590.27777777777771</c:v>
                </c:pt>
                <c:pt idx="285">
                  <c:v>755.55555555555532</c:v>
                </c:pt>
                <c:pt idx="286">
                  <c:v>968.05555555555554</c:v>
                </c:pt>
                <c:pt idx="287">
                  <c:v>1204.166666666667</c:v>
                </c:pt>
                <c:pt idx="288">
                  <c:v>1440.2777777777781</c:v>
                </c:pt>
                <c:pt idx="289">
                  <c:v>1629.1666666666663</c:v>
                </c:pt>
                <c:pt idx="290">
                  <c:v>1747.2222222222217</c:v>
                </c:pt>
                <c:pt idx="291">
                  <c:v>1747.2222222222229</c:v>
                </c:pt>
                <c:pt idx="292">
                  <c:v>1652.7777777777778</c:v>
                </c:pt>
                <c:pt idx="293">
                  <c:v>1534.7222222222222</c:v>
                </c:pt>
                <c:pt idx="294">
                  <c:v>1369.4444444444437</c:v>
                </c:pt>
                <c:pt idx="295">
                  <c:v>1204.166666666667</c:v>
                </c:pt>
                <c:pt idx="296">
                  <c:v>1038.8888888888903</c:v>
                </c:pt>
                <c:pt idx="297">
                  <c:v>849.99999999999864</c:v>
                </c:pt>
                <c:pt idx="298">
                  <c:v>661.11111111111052</c:v>
                </c:pt>
                <c:pt idx="299">
                  <c:v>472.22222222222223</c:v>
                </c:pt>
                <c:pt idx="300">
                  <c:v>377.77777777777811</c:v>
                </c:pt>
                <c:pt idx="301">
                  <c:v>330.55555555555691</c:v>
                </c:pt>
                <c:pt idx="302">
                  <c:v>306.94444444444377</c:v>
                </c:pt>
                <c:pt idx="303">
                  <c:v>306.94444444444377</c:v>
                </c:pt>
                <c:pt idx="304">
                  <c:v>259.72222222222257</c:v>
                </c:pt>
                <c:pt idx="305">
                  <c:v>236.11111111111111</c:v>
                </c:pt>
                <c:pt idx="306">
                  <c:v>259.72222222222257</c:v>
                </c:pt>
                <c:pt idx="307">
                  <c:v>306.94444444444377</c:v>
                </c:pt>
                <c:pt idx="308">
                  <c:v>377.77777777777811</c:v>
                </c:pt>
                <c:pt idx="309">
                  <c:v>519.44444444444514</c:v>
                </c:pt>
                <c:pt idx="310">
                  <c:v>708.33333333333326</c:v>
                </c:pt>
                <c:pt idx="311">
                  <c:v>897.22222222222149</c:v>
                </c:pt>
                <c:pt idx="312">
                  <c:v>1062.5</c:v>
                </c:pt>
                <c:pt idx="313">
                  <c:v>1133.3333333333328</c:v>
                </c:pt>
                <c:pt idx="314">
                  <c:v>1062.5</c:v>
                </c:pt>
                <c:pt idx="315">
                  <c:v>850.00000000000205</c:v>
                </c:pt>
                <c:pt idx="316">
                  <c:v>637.50000000000068</c:v>
                </c:pt>
                <c:pt idx="317">
                  <c:v>472.22222222222223</c:v>
                </c:pt>
                <c:pt idx="318">
                  <c:v>354.16666666666663</c:v>
                </c:pt>
                <c:pt idx="319">
                  <c:v>259.72222222222086</c:v>
                </c:pt>
                <c:pt idx="320">
                  <c:v>165.2777777777751</c:v>
                </c:pt>
                <c:pt idx="321">
                  <c:v>47.222222222222889</c:v>
                </c:pt>
                <c:pt idx="322">
                  <c:v>-118.05555555555556</c:v>
                </c:pt>
                <c:pt idx="323">
                  <c:v>-354.16666666666663</c:v>
                </c:pt>
                <c:pt idx="324">
                  <c:v>-661.11111111111052</c:v>
                </c:pt>
                <c:pt idx="325">
                  <c:v>-920.83333333333462</c:v>
                </c:pt>
                <c:pt idx="326">
                  <c:v>-1086.1111111111097</c:v>
                </c:pt>
                <c:pt idx="327">
                  <c:v>-1086.1111111111097</c:v>
                </c:pt>
                <c:pt idx="328">
                  <c:v>-944.44444444444446</c:v>
                </c:pt>
                <c:pt idx="329">
                  <c:v>-731.9444444444448</c:v>
                </c:pt>
                <c:pt idx="330">
                  <c:v>-472.22222222222223</c:v>
                </c:pt>
                <c:pt idx="331">
                  <c:v>-212.49999999999966</c:v>
                </c:pt>
                <c:pt idx="332">
                  <c:v>47.22222222222122</c:v>
                </c:pt>
                <c:pt idx="333">
                  <c:v>330.55555555555526</c:v>
                </c:pt>
                <c:pt idx="334">
                  <c:v>661.11111111111211</c:v>
                </c:pt>
                <c:pt idx="335">
                  <c:v>991.66666666666561</c:v>
                </c:pt>
                <c:pt idx="336">
                  <c:v>1227.7777777777785</c:v>
                </c:pt>
                <c:pt idx="337">
                  <c:v>1416.6666666666665</c:v>
                </c:pt>
                <c:pt idx="338">
                  <c:v>1534.7222222222222</c:v>
                </c:pt>
                <c:pt idx="339">
                  <c:v>1605.5555555555582</c:v>
                </c:pt>
                <c:pt idx="340">
                  <c:v>1629.1666666666647</c:v>
                </c:pt>
                <c:pt idx="341">
                  <c:v>1534.7222222222222</c:v>
                </c:pt>
                <c:pt idx="342">
                  <c:v>1322.2222222222242</c:v>
                </c:pt>
                <c:pt idx="343">
                  <c:v>968.05555555555418</c:v>
                </c:pt>
                <c:pt idx="344">
                  <c:v>613.88888888888755</c:v>
                </c:pt>
                <c:pt idx="345">
                  <c:v>377.77777777777646</c:v>
                </c:pt>
                <c:pt idx="346">
                  <c:v>236.11111111111111</c:v>
                </c:pt>
                <c:pt idx="347">
                  <c:v>212.50000000000131</c:v>
                </c:pt>
                <c:pt idx="348">
                  <c:v>236.11111111111111</c:v>
                </c:pt>
                <c:pt idx="349">
                  <c:v>283.333333333334</c:v>
                </c:pt>
                <c:pt idx="350">
                  <c:v>330.55555555555691</c:v>
                </c:pt>
                <c:pt idx="351">
                  <c:v>354.16666666666663</c:v>
                </c:pt>
                <c:pt idx="352">
                  <c:v>354.16666666666663</c:v>
                </c:pt>
                <c:pt idx="353">
                  <c:v>354.16666666666663</c:v>
                </c:pt>
                <c:pt idx="354">
                  <c:v>401.38888888888619</c:v>
                </c:pt>
                <c:pt idx="355">
                  <c:v>472.22222222222223</c:v>
                </c:pt>
                <c:pt idx="356">
                  <c:v>543.05555555555827</c:v>
                </c:pt>
                <c:pt idx="357">
                  <c:v>637.50000000000068</c:v>
                </c:pt>
                <c:pt idx="358">
                  <c:v>731.94444444444309</c:v>
                </c:pt>
                <c:pt idx="359">
                  <c:v>755.55555555555293</c:v>
                </c:pt>
                <c:pt idx="360">
                  <c:v>755.55555555555623</c:v>
                </c:pt>
                <c:pt idx="361">
                  <c:v>755.55555555555623</c:v>
                </c:pt>
                <c:pt idx="362">
                  <c:v>779.16666666666595</c:v>
                </c:pt>
                <c:pt idx="363">
                  <c:v>802.77777777777908</c:v>
                </c:pt>
                <c:pt idx="364">
                  <c:v>802.77777777777908</c:v>
                </c:pt>
                <c:pt idx="365">
                  <c:v>826.38888888888891</c:v>
                </c:pt>
                <c:pt idx="366">
                  <c:v>802.77777777777578</c:v>
                </c:pt>
                <c:pt idx="367">
                  <c:v>731.94444444444309</c:v>
                </c:pt>
                <c:pt idx="368">
                  <c:v>684.72222222222354</c:v>
                </c:pt>
                <c:pt idx="369">
                  <c:v>637.50000000000068</c:v>
                </c:pt>
                <c:pt idx="370">
                  <c:v>590.27777777777771</c:v>
                </c:pt>
                <c:pt idx="371">
                  <c:v>543.05555555555486</c:v>
                </c:pt>
                <c:pt idx="372">
                  <c:v>448.61111111110904</c:v>
                </c:pt>
                <c:pt idx="373">
                  <c:v>330.55555555555691</c:v>
                </c:pt>
                <c:pt idx="374">
                  <c:v>236.11111111111111</c:v>
                </c:pt>
                <c:pt idx="375">
                  <c:v>118.05555555555556</c:v>
                </c:pt>
                <c:pt idx="376">
                  <c:v>0</c:v>
                </c:pt>
                <c:pt idx="377">
                  <c:v>-94.444444444445779</c:v>
                </c:pt>
                <c:pt idx="378">
                  <c:v>-141.66666666666532</c:v>
                </c:pt>
                <c:pt idx="379">
                  <c:v>-188.88888888888823</c:v>
                </c:pt>
                <c:pt idx="380">
                  <c:v>-212.50000000000131</c:v>
                </c:pt>
                <c:pt idx="381">
                  <c:v>-236.11111111111111</c:v>
                </c:pt>
                <c:pt idx="382">
                  <c:v>-306.94444444444377</c:v>
                </c:pt>
                <c:pt idx="383">
                  <c:v>-354.16666666666663</c:v>
                </c:pt>
                <c:pt idx="384">
                  <c:v>-401.38888888888954</c:v>
                </c:pt>
                <c:pt idx="385">
                  <c:v>-448.61111111111245</c:v>
                </c:pt>
                <c:pt idx="386">
                  <c:v>-472.22222222222223</c:v>
                </c:pt>
                <c:pt idx="387">
                  <c:v>-448.61111111110904</c:v>
                </c:pt>
                <c:pt idx="388">
                  <c:v>-377.77777777777646</c:v>
                </c:pt>
                <c:pt idx="389">
                  <c:v>-306.94444444444377</c:v>
                </c:pt>
                <c:pt idx="390">
                  <c:v>-236.11111111111111</c:v>
                </c:pt>
                <c:pt idx="391">
                  <c:v>-188.88888888889156</c:v>
                </c:pt>
                <c:pt idx="392">
                  <c:v>-141.66666666666532</c:v>
                </c:pt>
                <c:pt idx="393">
                  <c:v>-94.444444444442439</c:v>
                </c:pt>
                <c:pt idx="394">
                  <c:v>-141.66666666666868</c:v>
                </c:pt>
                <c:pt idx="395">
                  <c:v>-188.88888888888823</c:v>
                </c:pt>
                <c:pt idx="396">
                  <c:v>-259.72222222222086</c:v>
                </c:pt>
                <c:pt idx="397">
                  <c:v>-354.16666666666663</c:v>
                </c:pt>
                <c:pt idx="398">
                  <c:v>-401.38888888888954</c:v>
                </c:pt>
                <c:pt idx="399">
                  <c:v>-448.61111111111245</c:v>
                </c:pt>
                <c:pt idx="400">
                  <c:v>-472.22222222222223</c:v>
                </c:pt>
                <c:pt idx="401">
                  <c:v>-424.99999999999932</c:v>
                </c:pt>
                <c:pt idx="402">
                  <c:v>-330.55555555555691</c:v>
                </c:pt>
                <c:pt idx="403">
                  <c:v>-259.72222222222422</c:v>
                </c:pt>
                <c:pt idx="404">
                  <c:v>-165.2777777777751</c:v>
                </c:pt>
                <c:pt idx="405">
                  <c:v>-94.444444444442439</c:v>
                </c:pt>
                <c:pt idx="406">
                  <c:v>-47.222222222222889</c:v>
                </c:pt>
                <c:pt idx="407">
                  <c:v>0</c:v>
                </c:pt>
                <c:pt idx="408">
                  <c:v>47.222222222222889</c:v>
                </c:pt>
                <c:pt idx="409">
                  <c:v>70.833333333332661</c:v>
                </c:pt>
                <c:pt idx="410">
                  <c:v>94.444444444442439</c:v>
                </c:pt>
                <c:pt idx="411">
                  <c:v>165.27777777777845</c:v>
                </c:pt>
                <c:pt idx="412">
                  <c:v>236.11111111111111</c:v>
                </c:pt>
                <c:pt idx="413">
                  <c:v>306.94444444444377</c:v>
                </c:pt>
                <c:pt idx="414">
                  <c:v>377.77777777777976</c:v>
                </c:pt>
                <c:pt idx="415">
                  <c:v>472.22222222222223</c:v>
                </c:pt>
                <c:pt idx="416">
                  <c:v>543.05555555555486</c:v>
                </c:pt>
                <c:pt idx="417">
                  <c:v>590.27777777777771</c:v>
                </c:pt>
                <c:pt idx="418">
                  <c:v>566.6666666666647</c:v>
                </c:pt>
                <c:pt idx="419">
                  <c:v>495.83333333333195</c:v>
                </c:pt>
                <c:pt idx="420">
                  <c:v>425.00000000000261</c:v>
                </c:pt>
                <c:pt idx="421">
                  <c:v>330.55555555555691</c:v>
                </c:pt>
                <c:pt idx="422">
                  <c:v>188.88888888888823</c:v>
                </c:pt>
                <c:pt idx="423">
                  <c:v>23.611111111109768</c:v>
                </c:pt>
                <c:pt idx="424">
                  <c:v>-118.05555555555556</c:v>
                </c:pt>
                <c:pt idx="425">
                  <c:v>-330.55555555555355</c:v>
                </c:pt>
                <c:pt idx="426">
                  <c:v>-566.66666666666799</c:v>
                </c:pt>
                <c:pt idx="427">
                  <c:v>-755.55555555555623</c:v>
                </c:pt>
                <c:pt idx="428">
                  <c:v>-873.61111111111177</c:v>
                </c:pt>
                <c:pt idx="429">
                  <c:v>-873.61111111111177</c:v>
                </c:pt>
                <c:pt idx="430">
                  <c:v>-731.94444444444309</c:v>
                </c:pt>
                <c:pt idx="431">
                  <c:v>-519.44444444444514</c:v>
                </c:pt>
                <c:pt idx="432">
                  <c:v>-283.333333333334</c:v>
                </c:pt>
                <c:pt idx="433">
                  <c:v>-94.444444444442439</c:v>
                </c:pt>
                <c:pt idx="434">
                  <c:v>-23.611111111109768</c:v>
                </c:pt>
                <c:pt idx="435">
                  <c:v>-23.611111111113125</c:v>
                </c:pt>
                <c:pt idx="436">
                  <c:v>-94.444444444445779</c:v>
                </c:pt>
                <c:pt idx="437">
                  <c:v>-165.2777777777751</c:v>
                </c:pt>
                <c:pt idx="438">
                  <c:v>-212.49999999999798</c:v>
                </c:pt>
                <c:pt idx="439">
                  <c:v>-212.50000000000131</c:v>
                </c:pt>
                <c:pt idx="440">
                  <c:v>-141.66666666666868</c:v>
                </c:pt>
                <c:pt idx="441">
                  <c:v>-23.611111111109768</c:v>
                </c:pt>
                <c:pt idx="442">
                  <c:v>141.66666666666868</c:v>
                </c:pt>
                <c:pt idx="443">
                  <c:v>283.33333333333064</c:v>
                </c:pt>
                <c:pt idx="444">
                  <c:v>401.38888888888619</c:v>
                </c:pt>
                <c:pt idx="445">
                  <c:v>495.83333333333536</c:v>
                </c:pt>
                <c:pt idx="446">
                  <c:v>566.66666666666799</c:v>
                </c:pt>
                <c:pt idx="447">
                  <c:v>637.50000000000068</c:v>
                </c:pt>
                <c:pt idx="448">
                  <c:v>661.11111111111052</c:v>
                </c:pt>
                <c:pt idx="449">
                  <c:v>661.11111111111052</c:v>
                </c:pt>
                <c:pt idx="450">
                  <c:v>613.88888888889085</c:v>
                </c:pt>
                <c:pt idx="451">
                  <c:v>543.05555555555486</c:v>
                </c:pt>
                <c:pt idx="452">
                  <c:v>495.83333333333195</c:v>
                </c:pt>
                <c:pt idx="453">
                  <c:v>424.99999999999932</c:v>
                </c:pt>
                <c:pt idx="454">
                  <c:v>377.77777777777646</c:v>
                </c:pt>
                <c:pt idx="455">
                  <c:v>377.77777777777976</c:v>
                </c:pt>
                <c:pt idx="456">
                  <c:v>377.77777777777976</c:v>
                </c:pt>
                <c:pt idx="457">
                  <c:v>377.77777777777646</c:v>
                </c:pt>
                <c:pt idx="458">
                  <c:v>377.77777777777646</c:v>
                </c:pt>
                <c:pt idx="459">
                  <c:v>377.77777777777646</c:v>
                </c:pt>
                <c:pt idx="460">
                  <c:v>354.16666666666663</c:v>
                </c:pt>
                <c:pt idx="461">
                  <c:v>354.16666666666663</c:v>
                </c:pt>
                <c:pt idx="462">
                  <c:v>354.16666666666663</c:v>
                </c:pt>
                <c:pt idx="463">
                  <c:v>306.94444444444713</c:v>
                </c:pt>
                <c:pt idx="464">
                  <c:v>283.333333333334</c:v>
                </c:pt>
                <c:pt idx="465">
                  <c:v>236.11111111111111</c:v>
                </c:pt>
                <c:pt idx="466">
                  <c:v>188.88888888888823</c:v>
                </c:pt>
                <c:pt idx="467">
                  <c:v>165.2777777777751</c:v>
                </c:pt>
                <c:pt idx="468">
                  <c:v>141.66666666666868</c:v>
                </c:pt>
                <c:pt idx="469">
                  <c:v>118.05555555555556</c:v>
                </c:pt>
                <c:pt idx="470">
                  <c:v>70.833333333332661</c:v>
                </c:pt>
                <c:pt idx="471">
                  <c:v>47.222222222222889</c:v>
                </c:pt>
                <c:pt idx="472">
                  <c:v>47.222222222222889</c:v>
                </c:pt>
                <c:pt idx="473">
                  <c:v>23.611111111113125</c:v>
                </c:pt>
                <c:pt idx="474">
                  <c:v>0</c:v>
                </c:pt>
                <c:pt idx="475">
                  <c:v>-23.611111111113125</c:v>
                </c:pt>
                <c:pt idx="476">
                  <c:v>-70.833333333336014</c:v>
                </c:pt>
                <c:pt idx="477">
                  <c:v>-118.05555555555556</c:v>
                </c:pt>
                <c:pt idx="478">
                  <c:v>-141.66666666666532</c:v>
                </c:pt>
                <c:pt idx="479">
                  <c:v>-141.66666666666532</c:v>
                </c:pt>
                <c:pt idx="480">
                  <c:v>-94.444444444445779</c:v>
                </c:pt>
                <c:pt idx="481">
                  <c:v>-23.611111111113125</c:v>
                </c:pt>
                <c:pt idx="482">
                  <c:v>47.222222222222889</c:v>
                </c:pt>
                <c:pt idx="483">
                  <c:v>141.66666666666868</c:v>
                </c:pt>
                <c:pt idx="484">
                  <c:v>188.88888888888823</c:v>
                </c:pt>
                <c:pt idx="485">
                  <c:v>188.88888888888823</c:v>
                </c:pt>
                <c:pt idx="486">
                  <c:v>188.88888888889156</c:v>
                </c:pt>
                <c:pt idx="487">
                  <c:v>141.66666666666532</c:v>
                </c:pt>
                <c:pt idx="488">
                  <c:v>94.444444444442439</c:v>
                </c:pt>
                <c:pt idx="489">
                  <c:v>70.833333333336014</c:v>
                </c:pt>
                <c:pt idx="490">
                  <c:v>47.222222222222889</c:v>
                </c:pt>
                <c:pt idx="491">
                  <c:v>47.222222222219536</c:v>
                </c:pt>
                <c:pt idx="492">
                  <c:v>47.222222222219536</c:v>
                </c:pt>
                <c:pt idx="493">
                  <c:v>47.22222222222625</c:v>
                </c:pt>
                <c:pt idx="494">
                  <c:v>47.22222222222625</c:v>
                </c:pt>
                <c:pt idx="495">
                  <c:v>47.222222222219536</c:v>
                </c:pt>
                <c:pt idx="496">
                  <c:v>47.222222222219536</c:v>
                </c:pt>
                <c:pt idx="497">
                  <c:v>23.611111111109768</c:v>
                </c:pt>
                <c:pt idx="498">
                  <c:v>-23.611111111109768</c:v>
                </c:pt>
                <c:pt idx="499">
                  <c:v>-70.833333333329307</c:v>
                </c:pt>
                <c:pt idx="500">
                  <c:v>-94.444444444445779</c:v>
                </c:pt>
                <c:pt idx="501">
                  <c:v>-94.444444444445779</c:v>
                </c:pt>
                <c:pt idx="502">
                  <c:v>-118.05555555555556</c:v>
                </c:pt>
                <c:pt idx="503">
                  <c:v>-118.05555555555556</c:v>
                </c:pt>
                <c:pt idx="504">
                  <c:v>-94.444444444442439</c:v>
                </c:pt>
                <c:pt idx="505">
                  <c:v>-94.444444444445779</c:v>
                </c:pt>
                <c:pt idx="506">
                  <c:v>-70.833333333332661</c:v>
                </c:pt>
                <c:pt idx="507">
                  <c:v>-47.222222222222889</c:v>
                </c:pt>
                <c:pt idx="508">
                  <c:v>-47.222222222222889</c:v>
                </c:pt>
                <c:pt idx="509">
                  <c:v>0</c:v>
                </c:pt>
                <c:pt idx="510">
                  <c:v>47.222222222222889</c:v>
                </c:pt>
                <c:pt idx="511">
                  <c:v>70.833333333332661</c:v>
                </c:pt>
                <c:pt idx="512">
                  <c:v>118.05555555555556</c:v>
                </c:pt>
                <c:pt idx="513">
                  <c:v>141.66666666666868</c:v>
                </c:pt>
                <c:pt idx="514">
                  <c:v>165.2777777777751</c:v>
                </c:pt>
                <c:pt idx="515">
                  <c:v>188.88888888888823</c:v>
                </c:pt>
                <c:pt idx="516">
                  <c:v>212.50000000000131</c:v>
                </c:pt>
                <c:pt idx="517">
                  <c:v>236.11111111111111</c:v>
                </c:pt>
                <c:pt idx="518">
                  <c:v>259.72222222222086</c:v>
                </c:pt>
                <c:pt idx="519">
                  <c:v>259.72222222222086</c:v>
                </c:pt>
                <c:pt idx="520">
                  <c:v>212.50000000000131</c:v>
                </c:pt>
                <c:pt idx="521">
                  <c:v>141.66666666666532</c:v>
                </c:pt>
                <c:pt idx="522">
                  <c:v>70.833333333336014</c:v>
                </c:pt>
                <c:pt idx="523">
                  <c:v>0</c:v>
                </c:pt>
                <c:pt idx="524">
                  <c:v>-141.66666666667203</c:v>
                </c:pt>
                <c:pt idx="525">
                  <c:v>-330.5555555555502</c:v>
                </c:pt>
                <c:pt idx="526">
                  <c:v>-543.05555555555156</c:v>
                </c:pt>
                <c:pt idx="527">
                  <c:v>-779.16666666666936</c:v>
                </c:pt>
                <c:pt idx="528">
                  <c:v>-1015.2777777777804</c:v>
                </c:pt>
                <c:pt idx="529">
                  <c:v>-1156.9444444444457</c:v>
                </c:pt>
                <c:pt idx="530">
                  <c:v>-1204.1666666666652</c:v>
                </c:pt>
                <c:pt idx="531">
                  <c:v>-1204.1666666666652</c:v>
                </c:pt>
                <c:pt idx="532">
                  <c:v>-1156.9444444444457</c:v>
                </c:pt>
                <c:pt idx="533">
                  <c:v>-1109.7222222222229</c:v>
                </c:pt>
                <c:pt idx="534">
                  <c:v>-1086.1111111111097</c:v>
                </c:pt>
                <c:pt idx="535">
                  <c:v>-1109.7222222222229</c:v>
                </c:pt>
                <c:pt idx="536">
                  <c:v>-1109.7222222222229</c:v>
                </c:pt>
                <c:pt idx="537">
                  <c:v>-1086.1111111111097</c:v>
                </c:pt>
                <c:pt idx="538">
                  <c:v>-1038.8888888888869</c:v>
                </c:pt>
                <c:pt idx="539">
                  <c:v>-920.83333333333462</c:v>
                </c:pt>
                <c:pt idx="540">
                  <c:v>-755.55555555555623</c:v>
                </c:pt>
                <c:pt idx="541">
                  <c:v>-637.49999999999727</c:v>
                </c:pt>
                <c:pt idx="542">
                  <c:v>-566.66666666666799</c:v>
                </c:pt>
                <c:pt idx="543">
                  <c:v>-495.83333333333536</c:v>
                </c:pt>
                <c:pt idx="544">
                  <c:v>-472.22222222222223</c:v>
                </c:pt>
                <c:pt idx="545">
                  <c:v>-472.22222222222223</c:v>
                </c:pt>
                <c:pt idx="546">
                  <c:v>-424.99999999999932</c:v>
                </c:pt>
                <c:pt idx="547">
                  <c:v>-377.77777777777646</c:v>
                </c:pt>
                <c:pt idx="548">
                  <c:v>-330.55555555555691</c:v>
                </c:pt>
                <c:pt idx="549">
                  <c:v>-259.72222222222422</c:v>
                </c:pt>
                <c:pt idx="550">
                  <c:v>-236.11111111111111</c:v>
                </c:pt>
                <c:pt idx="551">
                  <c:v>-236.11111111111111</c:v>
                </c:pt>
                <c:pt idx="552">
                  <c:v>-236.11111111111111</c:v>
                </c:pt>
                <c:pt idx="553">
                  <c:v>-236.11111111111111</c:v>
                </c:pt>
                <c:pt idx="554">
                  <c:v>-236.11111111111111</c:v>
                </c:pt>
                <c:pt idx="555">
                  <c:v>-236.11111111111111</c:v>
                </c:pt>
                <c:pt idx="556">
                  <c:v>-259.72222222222086</c:v>
                </c:pt>
                <c:pt idx="557">
                  <c:v>-259.72222222222086</c:v>
                </c:pt>
                <c:pt idx="558">
                  <c:v>-259.72222222222086</c:v>
                </c:pt>
                <c:pt idx="559">
                  <c:v>-283.333333333334</c:v>
                </c:pt>
                <c:pt idx="560">
                  <c:v>-283.333333333334</c:v>
                </c:pt>
                <c:pt idx="561">
                  <c:v>-283.333333333334</c:v>
                </c:pt>
                <c:pt idx="562">
                  <c:v>-283.333333333334</c:v>
                </c:pt>
                <c:pt idx="563">
                  <c:v>-306.94444444444377</c:v>
                </c:pt>
                <c:pt idx="564">
                  <c:v>-377.77777777777646</c:v>
                </c:pt>
                <c:pt idx="565">
                  <c:v>-519.44444444444514</c:v>
                </c:pt>
                <c:pt idx="566">
                  <c:v>-708.33333333333326</c:v>
                </c:pt>
                <c:pt idx="567">
                  <c:v>-944.44444444444446</c:v>
                </c:pt>
                <c:pt idx="568">
                  <c:v>-1204.1666666666686</c:v>
                </c:pt>
                <c:pt idx="569">
                  <c:v>-1416.6666666666665</c:v>
                </c:pt>
                <c:pt idx="570">
                  <c:v>-1511.111111111109</c:v>
                </c:pt>
                <c:pt idx="571">
                  <c:v>-1511.111111111109</c:v>
                </c:pt>
                <c:pt idx="572">
                  <c:v>-1463.8888888888896</c:v>
                </c:pt>
                <c:pt idx="573">
                  <c:v>-1345.8333333333339</c:v>
                </c:pt>
                <c:pt idx="574">
                  <c:v>-1204.166666666667</c:v>
                </c:pt>
                <c:pt idx="575">
                  <c:v>-1133.3333333333328</c:v>
                </c:pt>
                <c:pt idx="576">
                  <c:v>-1156.9444444444441</c:v>
                </c:pt>
                <c:pt idx="577">
                  <c:v>-1275.0000000000014</c:v>
                </c:pt>
                <c:pt idx="578">
                  <c:v>-1463.8888888888896</c:v>
                </c:pt>
                <c:pt idx="579">
                  <c:v>-1629.1666666666663</c:v>
                </c:pt>
                <c:pt idx="580">
                  <c:v>-1676.3888888888891</c:v>
                </c:pt>
                <c:pt idx="581">
                  <c:v>-1581.9444444444434</c:v>
                </c:pt>
                <c:pt idx="582">
                  <c:v>-1393.0555555555552</c:v>
                </c:pt>
                <c:pt idx="583">
                  <c:v>-1156.9444444444448</c:v>
                </c:pt>
                <c:pt idx="584">
                  <c:v>-991.66666666666652</c:v>
                </c:pt>
                <c:pt idx="585">
                  <c:v>-920.83333333333383</c:v>
                </c:pt>
                <c:pt idx="586">
                  <c:v>-897.2222222222224</c:v>
                </c:pt>
                <c:pt idx="587">
                  <c:v>-920.83333333333292</c:v>
                </c:pt>
                <c:pt idx="588">
                  <c:v>-1015.2777777777779</c:v>
                </c:pt>
                <c:pt idx="589">
                  <c:v>-1180.5555555555554</c:v>
                </c:pt>
                <c:pt idx="590">
                  <c:v>-1393.0555555555552</c:v>
                </c:pt>
                <c:pt idx="591">
                  <c:v>-1605.5555555555557</c:v>
                </c:pt>
                <c:pt idx="592">
                  <c:v>-1676.3888888888889</c:v>
                </c:pt>
                <c:pt idx="593">
                  <c:v>-2054.1666666666665</c:v>
                </c:pt>
                <c:pt idx="594">
                  <c:v>-1227.7777777777778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92-4734-92A4-E1BB058864C7}"/>
            </c:ext>
          </c:extLst>
        </c:ser>
        <c:ser>
          <c:idx val="2"/>
          <c:order val="2"/>
          <c:tx>
            <c:strRef>
              <c:f>WLTC_class_3!$J$6:$J$7</c:f>
              <c:strCache>
                <c:ptCount val="2"/>
                <c:pt idx="0">
                  <c:v>Rolling Resistance</c:v>
                </c:pt>
                <c:pt idx="1">
                  <c:v>Newtons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WLTC_class_3!$J$1209:$J$1808</c:f>
              <c:numCache>
                <c:formatCode>0.00</c:formatCode>
                <c:ptCount val="600"/>
                <c:pt idx="0">
                  <c:v>200.12400000000002</c:v>
                </c:pt>
                <c:pt idx="1">
                  <c:v>200.12400000000002</c:v>
                </c:pt>
                <c:pt idx="2">
                  <c:v>200.12400000000002</c:v>
                </c:pt>
                <c:pt idx="3">
                  <c:v>200.12400000000002</c:v>
                </c:pt>
                <c:pt idx="4">
                  <c:v>200.12400000000002</c:v>
                </c:pt>
                <c:pt idx="5">
                  <c:v>200.12400000000002</c:v>
                </c:pt>
                <c:pt idx="6">
                  <c:v>200.12400000000002</c:v>
                </c:pt>
                <c:pt idx="7">
                  <c:v>200.12400000000002</c:v>
                </c:pt>
                <c:pt idx="8">
                  <c:v>200.12400000000002</c:v>
                </c:pt>
                <c:pt idx="9">
                  <c:v>200.12400000000002</c:v>
                </c:pt>
                <c:pt idx="10">
                  <c:v>200.12400000000002</c:v>
                </c:pt>
                <c:pt idx="11">
                  <c:v>200.12400000000002</c:v>
                </c:pt>
                <c:pt idx="12">
                  <c:v>200.12400000000002</c:v>
                </c:pt>
                <c:pt idx="13">
                  <c:v>200.12400000000002</c:v>
                </c:pt>
                <c:pt idx="14">
                  <c:v>200.12400000000002</c:v>
                </c:pt>
                <c:pt idx="15">
                  <c:v>200.12400000000002</c:v>
                </c:pt>
                <c:pt idx="16">
                  <c:v>200.12400000000002</c:v>
                </c:pt>
                <c:pt idx="17">
                  <c:v>200.12400000000002</c:v>
                </c:pt>
                <c:pt idx="18">
                  <c:v>200.12400000000002</c:v>
                </c:pt>
                <c:pt idx="19">
                  <c:v>200.12400000000002</c:v>
                </c:pt>
                <c:pt idx="20">
                  <c:v>200.12400000000002</c:v>
                </c:pt>
                <c:pt idx="21">
                  <c:v>200.12400000000002</c:v>
                </c:pt>
                <c:pt idx="22">
                  <c:v>200.12400000000002</c:v>
                </c:pt>
                <c:pt idx="23">
                  <c:v>200.12400000000002</c:v>
                </c:pt>
                <c:pt idx="24">
                  <c:v>200.12400000000002</c:v>
                </c:pt>
                <c:pt idx="25">
                  <c:v>200.12400000000002</c:v>
                </c:pt>
                <c:pt idx="26">
                  <c:v>200.12400000000002</c:v>
                </c:pt>
                <c:pt idx="27">
                  <c:v>200.12400000000002</c:v>
                </c:pt>
                <c:pt idx="28">
                  <c:v>200.12400000000002</c:v>
                </c:pt>
                <c:pt idx="29">
                  <c:v>200.12400000000002</c:v>
                </c:pt>
                <c:pt idx="30">
                  <c:v>200.12400000000002</c:v>
                </c:pt>
                <c:pt idx="31">
                  <c:v>200.12400000000002</c:v>
                </c:pt>
                <c:pt idx="32">
                  <c:v>200.12400000000002</c:v>
                </c:pt>
                <c:pt idx="33">
                  <c:v>200.12400000000002</c:v>
                </c:pt>
                <c:pt idx="34">
                  <c:v>200.12400000000002</c:v>
                </c:pt>
                <c:pt idx="35">
                  <c:v>200.12400000000002</c:v>
                </c:pt>
                <c:pt idx="36">
                  <c:v>200.12400000000002</c:v>
                </c:pt>
                <c:pt idx="37">
                  <c:v>200.12400000000002</c:v>
                </c:pt>
                <c:pt idx="38">
                  <c:v>200.12400000000002</c:v>
                </c:pt>
                <c:pt idx="39">
                  <c:v>200.12400000000002</c:v>
                </c:pt>
                <c:pt idx="40">
                  <c:v>200.12400000000002</c:v>
                </c:pt>
                <c:pt idx="41">
                  <c:v>200.12400000000002</c:v>
                </c:pt>
                <c:pt idx="42">
                  <c:v>200.12400000000002</c:v>
                </c:pt>
                <c:pt idx="43">
                  <c:v>200.12400000000002</c:v>
                </c:pt>
                <c:pt idx="44">
                  <c:v>200.12400000000002</c:v>
                </c:pt>
                <c:pt idx="45">
                  <c:v>200.12400000000002</c:v>
                </c:pt>
                <c:pt idx="46">
                  <c:v>200.12400000000002</c:v>
                </c:pt>
                <c:pt idx="47">
                  <c:v>200.12400000000002</c:v>
                </c:pt>
                <c:pt idx="48">
                  <c:v>200.12400000000002</c:v>
                </c:pt>
                <c:pt idx="49">
                  <c:v>200.12400000000002</c:v>
                </c:pt>
                <c:pt idx="50">
                  <c:v>200.12400000000002</c:v>
                </c:pt>
                <c:pt idx="51">
                  <c:v>200.12400000000002</c:v>
                </c:pt>
                <c:pt idx="52">
                  <c:v>200.12400000000002</c:v>
                </c:pt>
                <c:pt idx="53">
                  <c:v>200.12400000000002</c:v>
                </c:pt>
                <c:pt idx="54">
                  <c:v>200.12400000000002</c:v>
                </c:pt>
                <c:pt idx="55">
                  <c:v>200.12400000000002</c:v>
                </c:pt>
                <c:pt idx="56">
                  <c:v>200.12400000000002</c:v>
                </c:pt>
                <c:pt idx="57">
                  <c:v>200.12400000000002</c:v>
                </c:pt>
                <c:pt idx="58">
                  <c:v>200.12400000000002</c:v>
                </c:pt>
                <c:pt idx="59">
                  <c:v>200.12400000000002</c:v>
                </c:pt>
                <c:pt idx="60">
                  <c:v>200.12400000000002</c:v>
                </c:pt>
                <c:pt idx="61">
                  <c:v>200.12400000000002</c:v>
                </c:pt>
                <c:pt idx="62">
                  <c:v>200.12400000000002</c:v>
                </c:pt>
                <c:pt idx="63">
                  <c:v>200.12400000000002</c:v>
                </c:pt>
                <c:pt idx="64">
                  <c:v>200.12400000000002</c:v>
                </c:pt>
                <c:pt idx="65">
                  <c:v>200.12400000000002</c:v>
                </c:pt>
                <c:pt idx="66">
                  <c:v>200.12400000000002</c:v>
                </c:pt>
                <c:pt idx="67">
                  <c:v>200.12400000000002</c:v>
                </c:pt>
                <c:pt idx="68">
                  <c:v>200.12400000000002</c:v>
                </c:pt>
                <c:pt idx="69">
                  <c:v>200.12400000000002</c:v>
                </c:pt>
                <c:pt idx="70">
                  <c:v>200.12400000000002</c:v>
                </c:pt>
                <c:pt idx="71">
                  <c:v>200.12400000000002</c:v>
                </c:pt>
                <c:pt idx="72">
                  <c:v>200.12400000000002</c:v>
                </c:pt>
                <c:pt idx="73">
                  <c:v>200.12400000000002</c:v>
                </c:pt>
                <c:pt idx="74">
                  <c:v>200.12400000000002</c:v>
                </c:pt>
                <c:pt idx="75">
                  <c:v>200.12400000000002</c:v>
                </c:pt>
                <c:pt idx="76">
                  <c:v>200.12400000000002</c:v>
                </c:pt>
                <c:pt idx="77">
                  <c:v>200.12400000000002</c:v>
                </c:pt>
                <c:pt idx="78">
                  <c:v>200.12400000000002</c:v>
                </c:pt>
                <c:pt idx="79">
                  <c:v>200.12400000000002</c:v>
                </c:pt>
                <c:pt idx="80">
                  <c:v>200.12400000000002</c:v>
                </c:pt>
                <c:pt idx="81">
                  <c:v>200.12400000000002</c:v>
                </c:pt>
                <c:pt idx="82">
                  <c:v>200.12400000000002</c:v>
                </c:pt>
                <c:pt idx="83">
                  <c:v>200.12400000000002</c:v>
                </c:pt>
                <c:pt idx="84">
                  <c:v>200.12400000000002</c:v>
                </c:pt>
                <c:pt idx="85">
                  <c:v>200.12400000000002</c:v>
                </c:pt>
                <c:pt idx="86">
                  <c:v>200.12400000000002</c:v>
                </c:pt>
                <c:pt idx="87">
                  <c:v>200.12400000000002</c:v>
                </c:pt>
                <c:pt idx="88">
                  <c:v>200.12400000000002</c:v>
                </c:pt>
                <c:pt idx="89">
                  <c:v>200.12400000000002</c:v>
                </c:pt>
                <c:pt idx="90">
                  <c:v>200.12400000000002</c:v>
                </c:pt>
                <c:pt idx="91">
                  <c:v>200.12400000000002</c:v>
                </c:pt>
                <c:pt idx="92">
                  <c:v>200.12400000000002</c:v>
                </c:pt>
                <c:pt idx="93">
                  <c:v>200.12400000000002</c:v>
                </c:pt>
                <c:pt idx="94">
                  <c:v>200.12400000000002</c:v>
                </c:pt>
                <c:pt idx="95">
                  <c:v>200.12400000000002</c:v>
                </c:pt>
                <c:pt idx="96">
                  <c:v>200.12400000000002</c:v>
                </c:pt>
                <c:pt idx="97">
                  <c:v>200.12400000000002</c:v>
                </c:pt>
                <c:pt idx="98">
                  <c:v>200.12400000000002</c:v>
                </c:pt>
                <c:pt idx="99">
                  <c:v>200.12400000000002</c:v>
                </c:pt>
                <c:pt idx="100">
                  <c:v>200.12400000000002</c:v>
                </c:pt>
                <c:pt idx="101">
                  <c:v>200.12400000000002</c:v>
                </c:pt>
                <c:pt idx="102">
                  <c:v>200.12400000000002</c:v>
                </c:pt>
                <c:pt idx="103">
                  <c:v>200.12400000000002</c:v>
                </c:pt>
                <c:pt idx="104">
                  <c:v>200.12400000000002</c:v>
                </c:pt>
                <c:pt idx="105">
                  <c:v>200.12400000000002</c:v>
                </c:pt>
                <c:pt idx="106">
                  <c:v>200.12400000000002</c:v>
                </c:pt>
                <c:pt idx="107">
                  <c:v>200.12400000000002</c:v>
                </c:pt>
                <c:pt idx="108">
                  <c:v>200.12400000000002</c:v>
                </c:pt>
                <c:pt idx="109">
                  <c:v>200.12400000000002</c:v>
                </c:pt>
                <c:pt idx="110">
                  <c:v>200.12400000000002</c:v>
                </c:pt>
                <c:pt idx="111">
                  <c:v>200.12400000000002</c:v>
                </c:pt>
                <c:pt idx="112">
                  <c:v>200.12400000000002</c:v>
                </c:pt>
                <c:pt idx="113">
                  <c:v>200.12400000000002</c:v>
                </c:pt>
                <c:pt idx="114">
                  <c:v>200.12400000000002</c:v>
                </c:pt>
                <c:pt idx="115">
                  <c:v>200.12400000000002</c:v>
                </c:pt>
                <c:pt idx="116">
                  <c:v>200.12400000000002</c:v>
                </c:pt>
                <c:pt idx="117">
                  <c:v>200.12400000000002</c:v>
                </c:pt>
                <c:pt idx="118">
                  <c:v>200.12400000000002</c:v>
                </c:pt>
                <c:pt idx="119">
                  <c:v>200.12400000000002</c:v>
                </c:pt>
                <c:pt idx="120">
                  <c:v>200.12400000000002</c:v>
                </c:pt>
                <c:pt idx="121">
                  <c:v>200.12400000000002</c:v>
                </c:pt>
                <c:pt idx="122">
                  <c:v>200.12400000000002</c:v>
                </c:pt>
                <c:pt idx="123">
                  <c:v>200.12400000000002</c:v>
                </c:pt>
                <c:pt idx="124">
                  <c:v>200.12400000000002</c:v>
                </c:pt>
                <c:pt idx="125">
                  <c:v>200.12400000000002</c:v>
                </c:pt>
                <c:pt idx="126">
                  <c:v>200.12400000000002</c:v>
                </c:pt>
                <c:pt idx="127">
                  <c:v>200.12400000000002</c:v>
                </c:pt>
                <c:pt idx="128">
                  <c:v>200.12400000000002</c:v>
                </c:pt>
                <c:pt idx="129">
                  <c:v>200.12400000000002</c:v>
                </c:pt>
                <c:pt idx="130">
                  <c:v>200.12400000000002</c:v>
                </c:pt>
                <c:pt idx="131">
                  <c:v>200.12400000000002</c:v>
                </c:pt>
                <c:pt idx="132">
                  <c:v>200.12400000000002</c:v>
                </c:pt>
                <c:pt idx="133">
                  <c:v>200.12400000000002</c:v>
                </c:pt>
                <c:pt idx="134">
                  <c:v>200.12400000000002</c:v>
                </c:pt>
                <c:pt idx="135">
                  <c:v>200.12400000000002</c:v>
                </c:pt>
                <c:pt idx="136">
                  <c:v>200.12400000000002</c:v>
                </c:pt>
                <c:pt idx="137">
                  <c:v>200.12400000000002</c:v>
                </c:pt>
                <c:pt idx="138">
                  <c:v>200.12400000000002</c:v>
                </c:pt>
                <c:pt idx="139">
                  <c:v>200.12400000000002</c:v>
                </c:pt>
                <c:pt idx="140">
                  <c:v>200.12400000000002</c:v>
                </c:pt>
                <c:pt idx="141">
                  <c:v>200.12400000000002</c:v>
                </c:pt>
                <c:pt idx="142">
                  <c:v>200.12400000000002</c:v>
                </c:pt>
                <c:pt idx="143">
                  <c:v>200.12400000000002</c:v>
                </c:pt>
                <c:pt idx="144">
                  <c:v>200.12400000000002</c:v>
                </c:pt>
                <c:pt idx="145">
                  <c:v>200.12400000000002</c:v>
                </c:pt>
                <c:pt idx="146">
                  <c:v>200.12400000000002</c:v>
                </c:pt>
                <c:pt idx="147">
                  <c:v>200.12400000000002</c:v>
                </c:pt>
                <c:pt idx="148">
                  <c:v>200.12400000000002</c:v>
                </c:pt>
                <c:pt idx="149">
                  <c:v>200.12400000000002</c:v>
                </c:pt>
                <c:pt idx="150">
                  <c:v>200.12400000000002</c:v>
                </c:pt>
                <c:pt idx="151">
                  <c:v>200.12400000000002</c:v>
                </c:pt>
                <c:pt idx="152">
                  <c:v>200.12400000000002</c:v>
                </c:pt>
                <c:pt idx="153">
                  <c:v>200.12400000000002</c:v>
                </c:pt>
                <c:pt idx="154">
                  <c:v>200.12400000000002</c:v>
                </c:pt>
                <c:pt idx="155">
                  <c:v>200.12400000000002</c:v>
                </c:pt>
                <c:pt idx="156">
                  <c:v>200.12400000000002</c:v>
                </c:pt>
                <c:pt idx="157">
                  <c:v>200.12400000000002</c:v>
                </c:pt>
                <c:pt idx="158">
                  <c:v>200.12400000000002</c:v>
                </c:pt>
                <c:pt idx="159">
                  <c:v>200.12400000000002</c:v>
                </c:pt>
                <c:pt idx="160">
                  <c:v>200.12400000000002</c:v>
                </c:pt>
                <c:pt idx="161">
                  <c:v>200.12400000000002</c:v>
                </c:pt>
                <c:pt idx="162">
                  <c:v>200.12400000000002</c:v>
                </c:pt>
                <c:pt idx="163">
                  <c:v>200.12400000000002</c:v>
                </c:pt>
                <c:pt idx="164">
                  <c:v>200.12400000000002</c:v>
                </c:pt>
                <c:pt idx="165">
                  <c:v>200.12400000000002</c:v>
                </c:pt>
                <c:pt idx="166">
                  <c:v>200.12400000000002</c:v>
                </c:pt>
                <c:pt idx="167">
                  <c:v>200.12400000000002</c:v>
                </c:pt>
                <c:pt idx="168">
                  <c:v>200.12400000000002</c:v>
                </c:pt>
                <c:pt idx="169">
                  <c:v>200.12400000000002</c:v>
                </c:pt>
                <c:pt idx="170">
                  <c:v>200.12400000000002</c:v>
                </c:pt>
                <c:pt idx="171">
                  <c:v>200.12400000000002</c:v>
                </c:pt>
                <c:pt idx="172">
                  <c:v>200.12400000000002</c:v>
                </c:pt>
                <c:pt idx="173">
                  <c:v>200.12400000000002</c:v>
                </c:pt>
                <c:pt idx="174">
                  <c:v>200.12400000000002</c:v>
                </c:pt>
                <c:pt idx="175">
                  <c:v>200.12400000000002</c:v>
                </c:pt>
                <c:pt idx="176">
                  <c:v>200.12400000000002</c:v>
                </c:pt>
                <c:pt idx="177">
                  <c:v>200.12400000000002</c:v>
                </c:pt>
                <c:pt idx="178">
                  <c:v>200.12400000000002</c:v>
                </c:pt>
                <c:pt idx="179">
                  <c:v>200.12400000000002</c:v>
                </c:pt>
                <c:pt idx="180">
                  <c:v>200.12400000000002</c:v>
                </c:pt>
                <c:pt idx="181">
                  <c:v>200.12400000000002</c:v>
                </c:pt>
                <c:pt idx="182">
                  <c:v>200.12400000000002</c:v>
                </c:pt>
                <c:pt idx="183">
                  <c:v>200.12400000000002</c:v>
                </c:pt>
                <c:pt idx="184">
                  <c:v>200.12400000000002</c:v>
                </c:pt>
                <c:pt idx="185">
                  <c:v>200.12400000000002</c:v>
                </c:pt>
                <c:pt idx="186">
                  <c:v>200.12400000000002</c:v>
                </c:pt>
                <c:pt idx="187">
                  <c:v>200.12400000000002</c:v>
                </c:pt>
                <c:pt idx="188">
                  <c:v>200.12400000000002</c:v>
                </c:pt>
                <c:pt idx="189">
                  <c:v>200.12400000000002</c:v>
                </c:pt>
                <c:pt idx="190">
                  <c:v>200.12400000000002</c:v>
                </c:pt>
                <c:pt idx="191">
                  <c:v>200.12400000000002</c:v>
                </c:pt>
                <c:pt idx="192">
                  <c:v>200.12400000000002</c:v>
                </c:pt>
                <c:pt idx="193">
                  <c:v>200.12400000000002</c:v>
                </c:pt>
                <c:pt idx="194">
                  <c:v>200.12400000000002</c:v>
                </c:pt>
                <c:pt idx="195">
                  <c:v>200.12400000000002</c:v>
                </c:pt>
                <c:pt idx="196">
                  <c:v>200.12400000000002</c:v>
                </c:pt>
                <c:pt idx="197">
                  <c:v>200.12400000000002</c:v>
                </c:pt>
                <c:pt idx="198">
                  <c:v>200.12400000000002</c:v>
                </c:pt>
                <c:pt idx="199">
                  <c:v>200.12400000000002</c:v>
                </c:pt>
                <c:pt idx="200">
                  <c:v>200.12400000000002</c:v>
                </c:pt>
                <c:pt idx="201">
                  <c:v>200.12400000000002</c:v>
                </c:pt>
                <c:pt idx="202">
                  <c:v>200.12400000000002</c:v>
                </c:pt>
                <c:pt idx="203">
                  <c:v>200.12400000000002</c:v>
                </c:pt>
                <c:pt idx="204">
                  <c:v>200.12400000000002</c:v>
                </c:pt>
                <c:pt idx="205">
                  <c:v>200.12400000000002</c:v>
                </c:pt>
                <c:pt idx="206">
                  <c:v>200.12400000000002</c:v>
                </c:pt>
                <c:pt idx="207">
                  <c:v>200.12400000000002</c:v>
                </c:pt>
                <c:pt idx="208">
                  <c:v>200.12400000000002</c:v>
                </c:pt>
                <c:pt idx="209">
                  <c:v>200.12400000000002</c:v>
                </c:pt>
                <c:pt idx="210">
                  <c:v>200.12400000000002</c:v>
                </c:pt>
                <c:pt idx="211">
                  <c:v>200.12400000000002</c:v>
                </c:pt>
                <c:pt idx="212">
                  <c:v>200.12400000000002</c:v>
                </c:pt>
                <c:pt idx="213">
                  <c:v>200.12400000000002</c:v>
                </c:pt>
                <c:pt idx="214">
                  <c:v>200.12400000000002</c:v>
                </c:pt>
                <c:pt idx="215">
                  <c:v>200.12400000000002</c:v>
                </c:pt>
                <c:pt idx="216">
                  <c:v>200.12400000000002</c:v>
                </c:pt>
                <c:pt idx="217">
                  <c:v>200.12400000000002</c:v>
                </c:pt>
                <c:pt idx="218">
                  <c:v>200.12400000000002</c:v>
                </c:pt>
                <c:pt idx="219">
                  <c:v>200.12400000000002</c:v>
                </c:pt>
                <c:pt idx="220">
                  <c:v>200.12400000000002</c:v>
                </c:pt>
                <c:pt idx="221">
                  <c:v>200.12400000000002</c:v>
                </c:pt>
                <c:pt idx="222">
                  <c:v>200.12400000000002</c:v>
                </c:pt>
                <c:pt idx="223">
                  <c:v>200.12400000000002</c:v>
                </c:pt>
                <c:pt idx="224">
                  <c:v>200.12400000000002</c:v>
                </c:pt>
                <c:pt idx="225">
                  <c:v>200.12400000000002</c:v>
                </c:pt>
                <c:pt idx="226">
                  <c:v>200.12400000000002</c:v>
                </c:pt>
                <c:pt idx="227">
                  <c:v>200.12400000000002</c:v>
                </c:pt>
                <c:pt idx="228">
                  <c:v>200.12400000000002</c:v>
                </c:pt>
                <c:pt idx="229">
                  <c:v>200.12400000000002</c:v>
                </c:pt>
                <c:pt idx="230">
                  <c:v>200.12400000000002</c:v>
                </c:pt>
                <c:pt idx="231">
                  <c:v>200.12400000000002</c:v>
                </c:pt>
                <c:pt idx="232">
                  <c:v>200.12400000000002</c:v>
                </c:pt>
                <c:pt idx="233">
                  <c:v>200.12400000000002</c:v>
                </c:pt>
                <c:pt idx="234">
                  <c:v>200.12400000000002</c:v>
                </c:pt>
                <c:pt idx="235">
                  <c:v>200.12400000000002</c:v>
                </c:pt>
                <c:pt idx="236">
                  <c:v>200.12400000000002</c:v>
                </c:pt>
                <c:pt idx="237">
                  <c:v>200.12400000000002</c:v>
                </c:pt>
                <c:pt idx="238">
                  <c:v>200.12400000000002</c:v>
                </c:pt>
                <c:pt idx="239">
                  <c:v>200.12400000000002</c:v>
                </c:pt>
                <c:pt idx="240">
                  <c:v>200.12400000000002</c:v>
                </c:pt>
                <c:pt idx="241">
                  <c:v>200.12400000000002</c:v>
                </c:pt>
                <c:pt idx="242">
                  <c:v>200.12400000000002</c:v>
                </c:pt>
                <c:pt idx="243">
                  <c:v>200.12400000000002</c:v>
                </c:pt>
                <c:pt idx="244">
                  <c:v>200.12400000000002</c:v>
                </c:pt>
                <c:pt idx="245">
                  <c:v>200.12400000000002</c:v>
                </c:pt>
                <c:pt idx="246">
                  <c:v>200.12400000000002</c:v>
                </c:pt>
                <c:pt idx="247">
                  <c:v>200.12400000000002</c:v>
                </c:pt>
                <c:pt idx="248">
                  <c:v>200.12400000000002</c:v>
                </c:pt>
                <c:pt idx="249">
                  <c:v>200.12400000000002</c:v>
                </c:pt>
                <c:pt idx="250">
                  <c:v>200.12400000000002</c:v>
                </c:pt>
                <c:pt idx="251">
                  <c:v>200.12400000000002</c:v>
                </c:pt>
                <c:pt idx="252">
                  <c:v>200.12400000000002</c:v>
                </c:pt>
                <c:pt idx="253">
                  <c:v>200.12400000000002</c:v>
                </c:pt>
                <c:pt idx="254">
                  <c:v>200.12400000000002</c:v>
                </c:pt>
                <c:pt idx="255">
                  <c:v>200.12400000000002</c:v>
                </c:pt>
                <c:pt idx="256">
                  <c:v>200.12400000000002</c:v>
                </c:pt>
                <c:pt idx="257">
                  <c:v>200.12400000000002</c:v>
                </c:pt>
                <c:pt idx="258">
                  <c:v>200.12400000000002</c:v>
                </c:pt>
                <c:pt idx="259">
                  <c:v>200.12400000000002</c:v>
                </c:pt>
                <c:pt idx="260">
                  <c:v>200.12400000000002</c:v>
                </c:pt>
                <c:pt idx="261">
                  <c:v>200.12400000000002</c:v>
                </c:pt>
                <c:pt idx="262">
                  <c:v>200.12400000000002</c:v>
                </c:pt>
                <c:pt idx="263">
                  <c:v>200.12400000000002</c:v>
                </c:pt>
                <c:pt idx="264">
                  <c:v>200.12400000000002</c:v>
                </c:pt>
                <c:pt idx="265">
                  <c:v>200.12400000000002</c:v>
                </c:pt>
                <c:pt idx="266">
                  <c:v>200.12400000000002</c:v>
                </c:pt>
                <c:pt idx="267">
                  <c:v>200.12400000000002</c:v>
                </c:pt>
                <c:pt idx="268">
                  <c:v>200.12400000000002</c:v>
                </c:pt>
                <c:pt idx="269">
                  <c:v>200.12400000000002</c:v>
                </c:pt>
                <c:pt idx="270">
                  <c:v>200.12400000000002</c:v>
                </c:pt>
                <c:pt idx="271">
                  <c:v>200.12400000000002</c:v>
                </c:pt>
                <c:pt idx="272">
                  <c:v>200.12400000000002</c:v>
                </c:pt>
                <c:pt idx="273">
                  <c:v>200.12400000000002</c:v>
                </c:pt>
                <c:pt idx="274">
                  <c:v>200.12400000000002</c:v>
                </c:pt>
                <c:pt idx="275">
                  <c:v>200.12400000000002</c:v>
                </c:pt>
                <c:pt idx="276">
                  <c:v>200.12400000000002</c:v>
                </c:pt>
                <c:pt idx="277">
                  <c:v>200.12400000000002</c:v>
                </c:pt>
                <c:pt idx="278">
                  <c:v>200.12400000000002</c:v>
                </c:pt>
                <c:pt idx="279">
                  <c:v>200.12400000000002</c:v>
                </c:pt>
                <c:pt idx="280">
                  <c:v>200.12400000000002</c:v>
                </c:pt>
                <c:pt idx="281">
                  <c:v>200.12400000000002</c:v>
                </c:pt>
                <c:pt idx="282">
                  <c:v>200.12400000000002</c:v>
                </c:pt>
                <c:pt idx="283">
                  <c:v>200.12400000000002</c:v>
                </c:pt>
                <c:pt idx="284">
                  <c:v>200.12400000000002</c:v>
                </c:pt>
                <c:pt idx="285">
                  <c:v>200.12400000000002</c:v>
                </c:pt>
                <c:pt idx="286">
                  <c:v>200.12400000000002</c:v>
                </c:pt>
                <c:pt idx="287">
                  <c:v>200.12400000000002</c:v>
                </c:pt>
                <c:pt idx="288">
                  <c:v>200.12400000000002</c:v>
                </c:pt>
                <c:pt idx="289">
                  <c:v>200.12400000000002</c:v>
                </c:pt>
                <c:pt idx="290">
                  <c:v>200.12400000000002</c:v>
                </c:pt>
                <c:pt idx="291">
                  <c:v>200.12400000000002</c:v>
                </c:pt>
                <c:pt idx="292">
                  <c:v>200.12400000000002</c:v>
                </c:pt>
                <c:pt idx="293">
                  <c:v>200.12400000000002</c:v>
                </c:pt>
                <c:pt idx="294">
                  <c:v>200.12400000000002</c:v>
                </c:pt>
                <c:pt idx="295">
                  <c:v>200.12400000000002</c:v>
                </c:pt>
                <c:pt idx="296">
                  <c:v>200.12400000000002</c:v>
                </c:pt>
                <c:pt idx="297">
                  <c:v>200.12400000000002</c:v>
                </c:pt>
                <c:pt idx="298">
                  <c:v>200.12400000000002</c:v>
                </c:pt>
                <c:pt idx="299">
                  <c:v>200.12400000000002</c:v>
                </c:pt>
                <c:pt idx="300">
                  <c:v>200.12400000000002</c:v>
                </c:pt>
                <c:pt idx="301">
                  <c:v>200.12400000000002</c:v>
                </c:pt>
                <c:pt idx="302">
                  <c:v>200.12400000000002</c:v>
                </c:pt>
                <c:pt idx="303">
                  <c:v>200.12400000000002</c:v>
                </c:pt>
                <c:pt idx="304">
                  <c:v>200.12400000000002</c:v>
                </c:pt>
                <c:pt idx="305">
                  <c:v>200.12400000000002</c:v>
                </c:pt>
                <c:pt idx="306">
                  <c:v>200.12400000000002</c:v>
                </c:pt>
                <c:pt idx="307">
                  <c:v>200.12400000000002</c:v>
                </c:pt>
                <c:pt idx="308">
                  <c:v>200.12400000000002</c:v>
                </c:pt>
                <c:pt idx="309">
                  <c:v>200.12400000000002</c:v>
                </c:pt>
                <c:pt idx="310">
                  <c:v>200.12400000000002</c:v>
                </c:pt>
                <c:pt idx="311">
                  <c:v>200.12400000000002</c:v>
                </c:pt>
                <c:pt idx="312">
                  <c:v>200.12400000000002</c:v>
                </c:pt>
                <c:pt idx="313">
                  <c:v>200.12400000000002</c:v>
                </c:pt>
                <c:pt idx="314">
                  <c:v>200.12400000000002</c:v>
                </c:pt>
                <c:pt idx="315">
                  <c:v>200.12400000000002</c:v>
                </c:pt>
                <c:pt idx="316">
                  <c:v>200.12400000000002</c:v>
                </c:pt>
                <c:pt idx="317">
                  <c:v>200.12400000000002</c:v>
                </c:pt>
                <c:pt idx="318">
                  <c:v>200.12400000000002</c:v>
                </c:pt>
                <c:pt idx="319">
                  <c:v>200.12400000000002</c:v>
                </c:pt>
                <c:pt idx="320">
                  <c:v>200.12400000000002</c:v>
                </c:pt>
                <c:pt idx="321">
                  <c:v>200.12400000000002</c:v>
                </c:pt>
                <c:pt idx="322">
                  <c:v>200.12400000000002</c:v>
                </c:pt>
                <c:pt idx="323">
                  <c:v>200.12400000000002</c:v>
                </c:pt>
                <c:pt idx="324">
                  <c:v>200.12400000000002</c:v>
                </c:pt>
                <c:pt idx="325">
                  <c:v>200.12400000000002</c:v>
                </c:pt>
                <c:pt idx="326">
                  <c:v>200.12400000000002</c:v>
                </c:pt>
                <c:pt idx="327">
                  <c:v>200.12400000000002</c:v>
                </c:pt>
                <c:pt idx="328">
                  <c:v>200.12400000000002</c:v>
                </c:pt>
                <c:pt idx="329">
                  <c:v>200.12400000000002</c:v>
                </c:pt>
                <c:pt idx="330">
                  <c:v>200.12400000000002</c:v>
                </c:pt>
                <c:pt idx="331">
                  <c:v>200.12400000000002</c:v>
                </c:pt>
                <c:pt idx="332">
                  <c:v>200.12400000000002</c:v>
                </c:pt>
                <c:pt idx="333">
                  <c:v>200.12400000000002</c:v>
                </c:pt>
                <c:pt idx="334">
                  <c:v>200.12400000000002</c:v>
                </c:pt>
                <c:pt idx="335">
                  <c:v>200.12400000000002</c:v>
                </c:pt>
                <c:pt idx="336">
                  <c:v>200.12400000000002</c:v>
                </c:pt>
                <c:pt idx="337">
                  <c:v>200.12400000000002</c:v>
                </c:pt>
                <c:pt idx="338">
                  <c:v>200.12400000000002</c:v>
                </c:pt>
                <c:pt idx="339">
                  <c:v>200.12400000000002</c:v>
                </c:pt>
                <c:pt idx="340">
                  <c:v>200.12400000000002</c:v>
                </c:pt>
                <c:pt idx="341">
                  <c:v>200.12400000000002</c:v>
                </c:pt>
                <c:pt idx="342">
                  <c:v>200.12400000000002</c:v>
                </c:pt>
                <c:pt idx="343">
                  <c:v>200.12400000000002</c:v>
                </c:pt>
                <c:pt idx="344">
                  <c:v>200.12400000000002</c:v>
                </c:pt>
                <c:pt idx="345">
                  <c:v>200.12400000000002</c:v>
                </c:pt>
                <c:pt idx="346">
                  <c:v>200.12400000000002</c:v>
                </c:pt>
                <c:pt idx="347">
                  <c:v>200.12400000000002</c:v>
                </c:pt>
                <c:pt idx="348">
                  <c:v>200.12400000000002</c:v>
                </c:pt>
                <c:pt idx="349">
                  <c:v>200.12400000000002</c:v>
                </c:pt>
                <c:pt idx="350">
                  <c:v>200.12400000000002</c:v>
                </c:pt>
                <c:pt idx="351">
                  <c:v>200.12400000000002</c:v>
                </c:pt>
                <c:pt idx="352">
                  <c:v>200.12400000000002</c:v>
                </c:pt>
                <c:pt idx="353">
                  <c:v>200.12400000000002</c:v>
                </c:pt>
                <c:pt idx="354">
                  <c:v>200.12400000000002</c:v>
                </c:pt>
                <c:pt idx="355">
                  <c:v>200.12400000000002</c:v>
                </c:pt>
                <c:pt idx="356">
                  <c:v>200.12400000000002</c:v>
                </c:pt>
                <c:pt idx="357">
                  <c:v>200.12400000000002</c:v>
                </c:pt>
                <c:pt idx="358">
                  <c:v>200.12400000000002</c:v>
                </c:pt>
                <c:pt idx="359">
                  <c:v>200.12400000000002</c:v>
                </c:pt>
                <c:pt idx="360">
                  <c:v>200.12400000000002</c:v>
                </c:pt>
                <c:pt idx="361">
                  <c:v>200.12400000000002</c:v>
                </c:pt>
                <c:pt idx="362">
                  <c:v>200.12400000000002</c:v>
                </c:pt>
                <c:pt idx="363">
                  <c:v>200.12400000000002</c:v>
                </c:pt>
                <c:pt idx="364">
                  <c:v>200.12400000000002</c:v>
                </c:pt>
                <c:pt idx="365">
                  <c:v>200.12400000000002</c:v>
                </c:pt>
                <c:pt idx="366">
                  <c:v>200.12400000000002</c:v>
                </c:pt>
                <c:pt idx="367">
                  <c:v>200.12400000000002</c:v>
                </c:pt>
                <c:pt idx="368">
                  <c:v>200.12400000000002</c:v>
                </c:pt>
                <c:pt idx="369">
                  <c:v>200.12400000000002</c:v>
                </c:pt>
                <c:pt idx="370">
                  <c:v>200.12400000000002</c:v>
                </c:pt>
                <c:pt idx="371">
                  <c:v>200.12400000000002</c:v>
                </c:pt>
                <c:pt idx="372">
                  <c:v>200.12400000000002</c:v>
                </c:pt>
                <c:pt idx="373">
                  <c:v>200.12400000000002</c:v>
                </c:pt>
                <c:pt idx="374">
                  <c:v>200.12400000000002</c:v>
                </c:pt>
                <c:pt idx="375">
                  <c:v>200.12400000000002</c:v>
                </c:pt>
                <c:pt idx="376">
                  <c:v>200.12400000000002</c:v>
                </c:pt>
                <c:pt idx="377">
                  <c:v>200.12400000000002</c:v>
                </c:pt>
                <c:pt idx="378">
                  <c:v>200.12400000000002</c:v>
                </c:pt>
                <c:pt idx="379">
                  <c:v>200.12400000000002</c:v>
                </c:pt>
                <c:pt idx="380">
                  <c:v>200.12400000000002</c:v>
                </c:pt>
                <c:pt idx="381">
                  <c:v>200.12400000000002</c:v>
                </c:pt>
                <c:pt idx="382">
                  <c:v>200.12400000000002</c:v>
                </c:pt>
                <c:pt idx="383">
                  <c:v>200.12400000000002</c:v>
                </c:pt>
                <c:pt idx="384">
                  <c:v>200.12400000000002</c:v>
                </c:pt>
                <c:pt idx="385">
                  <c:v>200.12400000000002</c:v>
                </c:pt>
                <c:pt idx="386">
                  <c:v>200.12400000000002</c:v>
                </c:pt>
                <c:pt idx="387">
                  <c:v>200.12400000000002</c:v>
                </c:pt>
                <c:pt idx="388">
                  <c:v>200.12400000000002</c:v>
                </c:pt>
                <c:pt idx="389">
                  <c:v>200.12400000000002</c:v>
                </c:pt>
                <c:pt idx="390">
                  <c:v>200.12400000000002</c:v>
                </c:pt>
                <c:pt idx="391">
                  <c:v>200.12400000000002</c:v>
                </c:pt>
                <c:pt idx="392">
                  <c:v>200.12400000000002</c:v>
                </c:pt>
                <c:pt idx="393">
                  <c:v>200.12400000000002</c:v>
                </c:pt>
                <c:pt idx="394">
                  <c:v>200.12400000000002</c:v>
                </c:pt>
                <c:pt idx="395">
                  <c:v>200.12400000000002</c:v>
                </c:pt>
                <c:pt idx="396">
                  <c:v>200.12400000000002</c:v>
                </c:pt>
                <c:pt idx="397">
                  <c:v>200.12400000000002</c:v>
                </c:pt>
                <c:pt idx="398">
                  <c:v>200.12400000000002</c:v>
                </c:pt>
                <c:pt idx="399">
                  <c:v>200.12400000000002</c:v>
                </c:pt>
                <c:pt idx="400">
                  <c:v>200.12400000000002</c:v>
                </c:pt>
                <c:pt idx="401">
                  <c:v>200.12400000000002</c:v>
                </c:pt>
                <c:pt idx="402">
                  <c:v>200.12400000000002</c:v>
                </c:pt>
                <c:pt idx="403">
                  <c:v>200.12400000000002</c:v>
                </c:pt>
                <c:pt idx="404">
                  <c:v>200.12400000000002</c:v>
                </c:pt>
                <c:pt idx="405">
                  <c:v>200.12400000000002</c:v>
                </c:pt>
                <c:pt idx="406">
                  <c:v>200.12400000000002</c:v>
                </c:pt>
                <c:pt idx="407">
                  <c:v>200.12400000000002</c:v>
                </c:pt>
                <c:pt idx="408">
                  <c:v>200.12400000000002</c:v>
                </c:pt>
                <c:pt idx="409">
                  <c:v>200.12400000000002</c:v>
                </c:pt>
                <c:pt idx="410">
                  <c:v>200.12400000000002</c:v>
                </c:pt>
                <c:pt idx="411">
                  <c:v>200.12400000000002</c:v>
                </c:pt>
                <c:pt idx="412">
                  <c:v>200.12400000000002</c:v>
                </c:pt>
                <c:pt idx="413">
                  <c:v>200.12400000000002</c:v>
                </c:pt>
                <c:pt idx="414">
                  <c:v>200.12400000000002</c:v>
                </c:pt>
                <c:pt idx="415">
                  <c:v>200.12400000000002</c:v>
                </c:pt>
                <c:pt idx="416">
                  <c:v>200.12400000000002</c:v>
                </c:pt>
                <c:pt idx="417">
                  <c:v>200.12400000000002</c:v>
                </c:pt>
                <c:pt idx="418">
                  <c:v>200.12400000000002</c:v>
                </c:pt>
                <c:pt idx="419">
                  <c:v>200.12400000000002</c:v>
                </c:pt>
                <c:pt idx="420">
                  <c:v>200.12400000000002</c:v>
                </c:pt>
                <c:pt idx="421">
                  <c:v>200.12400000000002</c:v>
                </c:pt>
                <c:pt idx="422">
                  <c:v>200.12400000000002</c:v>
                </c:pt>
                <c:pt idx="423">
                  <c:v>200.12400000000002</c:v>
                </c:pt>
                <c:pt idx="424">
                  <c:v>200.12400000000002</c:v>
                </c:pt>
                <c:pt idx="425">
                  <c:v>200.12400000000002</c:v>
                </c:pt>
                <c:pt idx="426">
                  <c:v>200.12400000000002</c:v>
                </c:pt>
                <c:pt idx="427">
                  <c:v>200.12400000000002</c:v>
                </c:pt>
                <c:pt idx="428">
                  <c:v>200.12400000000002</c:v>
                </c:pt>
                <c:pt idx="429">
                  <c:v>200.12400000000002</c:v>
                </c:pt>
                <c:pt idx="430">
                  <c:v>200.12400000000002</c:v>
                </c:pt>
                <c:pt idx="431">
                  <c:v>200.12400000000002</c:v>
                </c:pt>
                <c:pt idx="432">
                  <c:v>200.12400000000002</c:v>
                </c:pt>
                <c:pt idx="433">
                  <c:v>200.12400000000002</c:v>
                </c:pt>
                <c:pt idx="434">
                  <c:v>200.12400000000002</c:v>
                </c:pt>
                <c:pt idx="435">
                  <c:v>200.12400000000002</c:v>
                </c:pt>
                <c:pt idx="436">
                  <c:v>200.12400000000002</c:v>
                </c:pt>
                <c:pt idx="437">
                  <c:v>200.12400000000002</c:v>
                </c:pt>
                <c:pt idx="438">
                  <c:v>200.12400000000002</c:v>
                </c:pt>
                <c:pt idx="439">
                  <c:v>200.12400000000002</c:v>
                </c:pt>
                <c:pt idx="440">
                  <c:v>200.12400000000002</c:v>
                </c:pt>
                <c:pt idx="441">
                  <c:v>200.12400000000002</c:v>
                </c:pt>
                <c:pt idx="442">
                  <c:v>200.12400000000002</c:v>
                </c:pt>
                <c:pt idx="443">
                  <c:v>200.12400000000002</c:v>
                </c:pt>
                <c:pt idx="444">
                  <c:v>200.12400000000002</c:v>
                </c:pt>
                <c:pt idx="445">
                  <c:v>200.12400000000002</c:v>
                </c:pt>
                <c:pt idx="446">
                  <c:v>200.12400000000002</c:v>
                </c:pt>
                <c:pt idx="447">
                  <c:v>200.12400000000002</c:v>
                </c:pt>
                <c:pt idx="448">
                  <c:v>200.12400000000002</c:v>
                </c:pt>
                <c:pt idx="449">
                  <c:v>200.12400000000002</c:v>
                </c:pt>
                <c:pt idx="450">
                  <c:v>200.12400000000002</c:v>
                </c:pt>
                <c:pt idx="451">
                  <c:v>200.12400000000002</c:v>
                </c:pt>
                <c:pt idx="452">
                  <c:v>200.12400000000002</c:v>
                </c:pt>
                <c:pt idx="453">
                  <c:v>200.12400000000002</c:v>
                </c:pt>
                <c:pt idx="454">
                  <c:v>200.12400000000002</c:v>
                </c:pt>
                <c:pt idx="455">
                  <c:v>200.12400000000002</c:v>
                </c:pt>
                <c:pt idx="456">
                  <c:v>200.12400000000002</c:v>
                </c:pt>
                <c:pt idx="457">
                  <c:v>200.12400000000002</c:v>
                </c:pt>
                <c:pt idx="458">
                  <c:v>200.12400000000002</c:v>
                </c:pt>
                <c:pt idx="459">
                  <c:v>200.12400000000002</c:v>
                </c:pt>
                <c:pt idx="460">
                  <c:v>200.12400000000002</c:v>
                </c:pt>
                <c:pt idx="461">
                  <c:v>200.12400000000002</c:v>
                </c:pt>
                <c:pt idx="462">
                  <c:v>200.12400000000002</c:v>
                </c:pt>
                <c:pt idx="463">
                  <c:v>200.12400000000002</c:v>
                </c:pt>
                <c:pt idx="464">
                  <c:v>200.12400000000002</c:v>
                </c:pt>
                <c:pt idx="465">
                  <c:v>200.12400000000002</c:v>
                </c:pt>
                <c:pt idx="466">
                  <c:v>200.12400000000002</c:v>
                </c:pt>
                <c:pt idx="467">
                  <c:v>200.12400000000002</c:v>
                </c:pt>
                <c:pt idx="468">
                  <c:v>200.12400000000002</c:v>
                </c:pt>
                <c:pt idx="469">
                  <c:v>200.12400000000002</c:v>
                </c:pt>
                <c:pt idx="470">
                  <c:v>200.12400000000002</c:v>
                </c:pt>
                <c:pt idx="471">
                  <c:v>200.12400000000002</c:v>
                </c:pt>
                <c:pt idx="472">
                  <c:v>200.12400000000002</c:v>
                </c:pt>
                <c:pt idx="473">
                  <c:v>200.12400000000002</c:v>
                </c:pt>
                <c:pt idx="474">
                  <c:v>200.12400000000002</c:v>
                </c:pt>
                <c:pt idx="475">
                  <c:v>200.12400000000002</c:v>
                </c:pt>
                <c:pt idx="476">
                  <c:v>200.12400000000002</c:v>
                </c:pt>
                <c:pt idx="477">
                  <c:v>200.12400000000002</c:v>
                </c:pt>
                <c:pt idx="478">
                  <c:v>200.12400000000002</c:v>
                </c:pt>
                <c:pt idx="479">
                  <c:v>200.12400000000002</c:v>
                </c:pt>
                <c:pt idx="480">
                  <c:v>200.12400000000002</c:v>
                </c:pt>
                <c:pt idx="481">
                  <c:v>200.12400000000002</c:v>
                </c:pt>
                <c:pt idx="482">
                  <c:v>200.12400000000002</c:v>
                </c:pt>
                <c:pt idx="483">
                  <c:v>200.12400000000002</c:v>
                </c:pt>
                <c:pt idx="484">
                  <c:v>200.12400000000002</c:v>
                </c:pt>
                <c:pt idx="485">
                  <c:v>200.12400000000002</c:v>
                </c:pt>
                <c:pt idx="486">
                  <c:v>200.12400000000002</c:v>
                </c:pt>
                <c:pt idx="487">
                  <c:v>200.12400000000002</c:v>
                </c:pt>
                <c:pt idx="488">
                  <c:v>200.12400000000002</c:v>
                </c:pt>
                <c:pt idx="489">
                  <c:v>200.12400000000002</c:v>
                </c:pt>
                <c:pt idx="490">
                  <c:v>200.12400000000002</c:v>
                </c:pt>
                <c:pt idx="491">
                  <c:v>200.12400000000002</c:v>
                </c:pt>
                <c:pt idx="492">
                  <c:v>200.12400000000002</c:v>
                </c:pt>
                <c:pt idx="493">
                  <c:v>200.12400000000002</c:v>
                </c:pt>
                <c:pt idx="494">
                  <c:v>200.12400000000002</c:v>
                </c:pt>
                <c:pt idx="495">
                  <c:v>200.12400000000002</c:v>
                </c:pt>
                <c:pt idx="496">
                  <c:v>200.12400000000002</c:v>
                </c:pt>
                <c:pt idx="497">
                  <c:v>200.12400000000002</c:v>
                </c:pt>
                <c:pt idx="498">
                  <c:v>200.12400000000002</c:v>
                </c:pt>
                <c:pt idx="499">
                  <c:v>200.12400000000002</c:v>
                </c:pt>
                <c:pt idx="500">
                  <c:v>200.12400000000002</c:v>
                </c:pt>
                <c:pt idx="501">
                  <c:v>200.12400000000002</c:v>
                </c:pt>
                <c:pt idx="502">
                  <c:v>200.12400000000002</c:v>
                </c:pt>
                <c:pt idx="503">
                  <c:v>200.12400000000002</c:v>
                </c:pt>
                <c:pt idx="504">
                  <c:v>200.12400000000002</c:v>
                </c:pt>
                <c:pt idx="505">
                  <c:v>200.12400000000002</c:v>
                </c:pt>
                <c:pt idx="506">
                  <c:v>200.12400000000002</c:v>
                </c:pt>
                <c:pt idx="507">
                  <c:v>200.12400000000002</c:v>
                </c:pt>
                <c:pt idx="508">
                  <c:v>200.12400000000002</c:v>
                </c:pt>
                <c:pt idx="509">
                  <c:v>200.12400000000002</c:v>
                </c:pt>
                <c:pt idx="510">
                  <c:v>200.12400000000002</c:v>
                </c:pt>
                <c:pt idx="511">
                  <c:v>200.12400000000002</c:v>
                </c:pt>
                <c:pt idx="512">
                  <c:v>200.12400000000002</c:v>
                </c:pt>
                <c:pt idx="513">
                  <c:v>200.12400000000002</c:v>
                </c:pt>
                <c:pt idx="514">
                  <c:v>200.12400000000002</c:v>
                </c:pt>
                <c:pt idx="515">
                  <c:v>200.12400000000002</c:v>
                </c:pt>
                <c:pt idx="516">
                  <c:v>200.12400000000002</c:v>
                </c:pt>
                <c:pt idx="517">
                  <c:v>200.12400000000002</c:v>
                </c:pt>
                <c:pt idx="518">
                  <c:v>200.12400000000002</c:v>
                </c:pt>
                <c:pt idx="519">
                  <c:v>200.12400000000002</c:v>
                </c:pt>
                <c:pt idx="520">
                  <c:v>200.12400000000002</c:v>
                </c:pt>
                <c:pt idx="521">
                  <c:v>200.12400000000002</c:v>
                </c:pt>
                <c:pt idx="522">
                  <c:v>200.12400000000002</c:v>
                </c:pt>
                <c:pt idx="523">
                  <c:v>200.12400000000002</c:v>
                </c:pt>
                <c:pt idx="524">
                  <c:v>200.12400000000002</c:v>
                </c:pt>
                <c:pt idx="525">
                  <c:v>200.12400000000002</c:v>
                </c:pt>
                <c:pt idx="526">
                  <c:v>200.12400000000002</c:v>
                </c:pt>
                <c:pt idx="527">
                  <c:v>200.12400000000002</c:v>
                </c:pt>
                <c:pt idx="528">
                  <c:v>200.12400000000002</c:v>
                </c:pt>
                <c:pt idx="529">
                  <c:v>200.12400000000002</c:v>
                </c:pt>
                <c:pt idx="530">
                  <c:v>200.12400000000002</c:v>
                </c:pt>
                <c:pt idx="531">
                  <c:v>200.12400000000002</c:v>
                </c:pt>
                <c:pt idx="532">
                  <c:v>200.12400000000002</c:v>
                </c:pt>
                <c:pt idx="533">
                  <c:v>200.12400000000002</c:v>
                </c:pt>
                <c:pt idx="534">
                  <c:v>200.12400000000002</c:v>
                </c:pt>
                <c:pt idx="535">
                  <c:v>200.12400000000002</c:v>
                </c:pt>
                <c:pt idx="536">
                  <c:v>200.12400000000002</c:v>
                </c:pt>
                <c:pt idx="537">
                  <c:v>200.12400000000002</c:v>
                </c:pt>
                <c:pt idx="538">
                  <c:v>200.12400000000002</c:v>
                </c:pt>
                <c:pt idx="539">
                  <c:v>200.12400000000002</c:v>
                </c:pt>
                <c:pt idx="540">
                  <c:v>200.12400000000002</c:v>
                </c:pt>
                <c:pt idx="541">
                  <c:v>200.12400000000002</c:v>
                </c:pt>
                <c:pt idx="542">
                  <c:v>200.12400000000002</c:v>
                </c:pt>
                <c:pt idx="543">
                  <c:v>200.12400000000002</c:v>
                </c:pt>
                <c:pt idx="544">
                  <c:v>200.12400000000002</c:v>
                </c:pt>
                <c:pt idx="545">
                  <c:v>200.12400000000002</c:v>
                </c:pt>
                <c:pt idx="546">
                  <c:v>200.12400000000002</c:v>
                </c:pt>
                <c:pt idx="547">
                  <c:v>200.12400000000002</c:v>
                </c:pt>
                <c:pt idx="548">
                  <c:v>200.12400000000002</c:v>
                </c:pt>
                <c:pt idx="549">
                  <c:v>200.12400000000002</c:v>
                </c:pt>
                <c:pt idx="550">
                  <c:v>200.12400000000002</c:v>
                </c:pt>
                <c:pt idx="551">
                  <c:v>200.12400000000002</c:v>
                </c:pt>
                <c:pt idx="552">
                  <c:v>200.12400000000002</c:v>
                </c:pt>
                <c:pt idx="553">
                  <c:v>200.12400000000002</c:v>
                </c:pt>
                <c:pt idx="554">
                  <c:v>200.12400000000002</c:v>
                </c:pt>
                <c:pt idx="555">
                  <c:v>200.12400000000002</c:v>
                </c:pt>
                <c:pt idx="556">
                  <c:v>200.12400000000002</c:v>
                </c:pt>
                <c:pt idx="557">
                  <c:v>200.12400000000002</c:v>
                </c:pt>
                <c:pt idx="558">
                  <c:v>200.12400000000002</c:v>
                </c:pt>
                <c:pt idx="559">
                  <c:v>200.12400000000002</c:v>
                </c:pt>
                <c:pt idx="560">
                  <c:v>200.12400000000002</c:v>
                </c:pt>
                <c:pt idx="561">
                  <c:v>200.12400000000002</c:v>
                </c:pt>
                <c:pt idx="562">
                  <c:v>200.12400000000002</c:v>
                </c:pt>
                <c:pt idx="563">
                  <c:v>200.12400000000002</c:v>
                </c:pt>
                <c:pt idx="564">
                  <c:v>200.12400000000002</c:v>
                </c:pt>
                <c:pt idx="565">
                  <c:v>200.12400000000002</c:v>
                </c:pt>
                <c:pt idx="566">
                  <c:v>200.12400000000002</c:v>
                </c:pt>
                <c:pt idx="567">
                  <c:v>200.12400000000002</c:v>
                </c:pt>
                <c:pt idx="568">
                  <c:v>200.12400000000002</c:v>
                </c:pt>
                <c:pt idx="569">
                  <c:v>200.12400000000002</c:v>
                </c:pt>
                <c:pt idx="570">
                  <c:v>200.12400000000002</c:v>
                </c:pt>
                <c:pt idx="571">
                  <c:v>200.12400000000002</c:v>
                </c:pt>
                <c:pt idx="572">
                  <c:v>200.12400000000002</c:v>
                </c:pt>
                <c:pt idx="573">
                  <c:v>200.12400000000002</c:v>
                </c:pt>
                <c:pt idx="574">
                  <c:v>200.12400000000002</c:v>
                </c:pt>
                <c:pt idx="575">
                  <c:v>200.12400000000002</c:v>
                </c:pt>
                <c:pt idx="576">
                  <c:v>200.12400000000002</c:v>
                </c:pt>
                <c:pt idx="577">
                  <c:v>200.12400000000002</c:v>
                </c:pt>
                <c:pt idx="578">
                  <c:v>200.12400000000002</c:v>
                </c:pt>
                <c:pt idx="579">
                  <c:v>200.12400000000002</c:v>
                </c:pt>
                <c:pt idx="580">
                  <c:v>200.12400000000002</c:v>
                </c:pt>
                <c:pt idx="581">
                  <c:v>200.12400000000002</c:v>
                </c:pt>
                <c:pt idx="582">
                  <c:v>200.12400000000002</c:v>
                </c:pt>
                <c:pt idx="583">
                  <c:v>200.12400000000002</c:v>
                </c:pt>
                <c:pt idx="584">
                  <c:v>200.12400000000002</c:v>
                </c:pt>
                <c:pt idx="585">
                  <c:v>200.12400000000002</c:v>
                </c:pt>
                <c:pt idx="586">
                  <c:v>200.12400000000002</c:v>
                </c:pt>
                <c:pt idx="587">
                  <c:v>200.12400000000002</c:v>
                </c:pt>
                <c:pt idx="588">
                  <c:v>200.12400000000002</c:v>
                </c:pt>
                <c:pt idx="589">
                  <c:v>200.12400000000002</c:v>
                </c:pt>
                <c:pt idx="590">
                  <c:v>200.12400000000002</c:v>
                </c:pt>
                <c:pt idx="591">
                  <c:v>200.12400000000002</c:v>
                </c:pt>
                <c:pt idx="592">
                  <c:v>200.12400000000002</c:v>
                </c:pt>
                <c:pt idx="593">
                  <c:v>200.12400000000002</c:v>
                </c:pt>
                <c:pt idx="594">
                  <c:v>200.12400000000002</c:v>
                </c:pt>
                <c:pt idx="595">
                  <c:v>200.12400000000002</c:v>
                </c:pt>
                <c:pt idx="596">
                  <c:v>200.12400000000002</c:v>
                </c:pt>
                <c:pt idx="597">
                  <c:v>200.12400000000002</c:v>
                </c:pt>
                <c:pt idx="598">
                  <c:v>200.12400000000002</c:v>
                </c:pt>
                <c:pt idx="599">
                  <c:v>200.12400000000002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92-4734-92A4-E1BB058864C7}"/>
            </c:ext>
          </c:extLst>
        </c:ser>
        <c:ser>
          <c:idx val="3"/>
          <c:order val="3"/>
          <c:tx>
            <c:strRef>
              <c:f>WLTC_class_3!$K$6:$K$7</c:f>
              <c:strCache>
                <c:ptCount val="2"/>
                <c:pt idx="0">
                  <c:v>Aerodynamic Drag Force</c:v>
                </c:pt>
                <c:pt idx="1">
                  <c:v>Newtons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WLTC_class_3!$K$1209:$K$1808</c:f>
              <c:numCache>
                <c:formatCode>0.00</c:formatCode>
                <c:ptCount val="600"/>
                <c:pt idx="0">
                  <c:v>292.47685185185185</c:v>
                </c:pt>
                <c:pt idx="1">
                  <c:v>297.42351851851851</c:v>
                </c:pt>
                <c:pt idx="2">
                  <c:v>301.16074074074072</c:v>
                </c:pt>
                <c:pt idx="3">
                  <c:v>303.66518518518507</c:v>
                </c:pt>
                <c:pt idx="4">
                  <c:v>304.92129629629625</c:v>
                </c:pt>
                <c:pt idx="5">
                  <c:v>305.55032407407407</c:v>
                </c:pt>
                <c:pt idx="6">
                  <c:v>306.18</c:v>
                </c:pt>
                <c:pt idx="7">
                  <c:v>306.810324074074</c:v>
                </c:pt>
                <c:pt idx="8">
                  <c:v>307.44129629629629</c:v>
                </c:pt>
                <c:pt idx="9">
                  <c:v>307.44129629629629</c:v>
                </c:pt>
                <c:pt idx="10">
                  <c:v>307.44129629629629</c:v>
                </c:pt>
                <c:pt idx="11">
                  <c:v>307.44129629629629</c:v>
                </c:pt>
                <c:pt idx="12">
                  <c:v>306.810324074074</c:v>
                </c:pt>
                <c:pt idx="13">
                  <c:v>306.810324074074</c:v>
                </c:pt>
                <c:pt idx="14">
                  <c:v>306.810324074074</c:v>
                </c:pt>
                <c:pt idx="15">
                  <c:v>306.810324074074</c:v>
                </c:pt>
                <c:pt idx="16">
                  <c:v>306.18</c:v>
                </c:pt>
                <c:pt idx="17">
                  <c:v>305.55032407407407</c:v>
                </c:pt>
                <c:pt idx="18">
                  <c:v>304.92129629629625</c:v>
                </c:pt>
                <c:pt idx="19">
                  <c:v>304.29291666666666</c:v>
                </c:pt>
                <c:pt idx="20">
                  <c:v>303.03810185185188</c:v>
                </c:pt>
                <c:pt idx="21">
                  <c:v>301.16074074074072</c:v>
                </c:pt>
                <c:pt idx="22">
                  <c:v>299.28921296296295</c:v>
                </c:pt>
                <c:pt idx="23">
                  <c:v>296.80291666666665</c:v>
                </c:pt>
                <c:pt idx="24">
                  <c:v>295.56365740740739</c:v>
                </c:pt>
                <c:pt idx="25">
                  <c:v>294.32699074074071</c:v>
                </c:pt>
                <c:pt idx="26">
                  <c:v>293.7096296296296</c:v>
                </c:pt>
                <c:pt idx="27">
                  <c:v>292.47685185185185</c:v>
                </c:pt>
                <c:pt idx="28">
                  <c:v>291.86143518518514</c:v>
                </c:pt>
                <c:pt idx="29">
                  <c:v>290.63254629629631</c:v>
                </c:pt>
                <c:pt idx="30">
                  <c:v>289.40625</c:v>
                </c:pt>
                <c:pt idx="31">
                  <c:v>288.79407407407405</c:v>
                </c:pt>
                <c:pt idx="32">
                  <c:v>288.79407407407405</c:v>
                </c:pt>
                <c:pt idx="33">
                  <c:v>288.18254629629627</c:v>
                </c:pt>
                <c:pt idx="34">
                  <c:v>288.18254629629627</c:v>
                </c:pt>
                <c:pt idx="35">
                  <c:v>286.96143518518511</c:v>
                </c:pt>
                <c:pt idx="36">
                  <c:v>285.7429166666667</c:v>
                </c:pt>
                <c:pt idx="37">
                  <c:v>282.70796296296299</c:v>
                </c:pt>
                <c:pt idx="38">
                  <c:v>279.08740740740734</c:v>
                </c:pt>
                <c:pt idx="39">
                  <c:v>274.29629629629625</c:v>
                </c:pt>
                <c:pt idx="40">
                  <c:v>270.13810185185184</c:v>
                </c:pt>
                <c:pt idx="41">
                  <c:v>266.0116666666666</c:v>
                </c:pt>
                <c:pt idx="42">
                  <c:v>262.5</c:v>
                </c:pt>
                <c:pt idx="43">
                  <c:v>258.43254629629627</c:v>
                </c:pt>
                <c:pt idx="44">
                  <c:v>254.97143518518519</c:v>
                </c:pt>
                <c:pt idx="45">
                  <c:v>251.53365740740739</c:v>
                </c:pt>
                <c:pt idx="46">
                  <c:v>247.5524074074074</c:v>
                </c:pt>
                <c:pt idx="47">
                  <c:v>243.6029166666666</c:v>
                </c:pt>
                <c:pt idx="48">
                  <c:v>239.68518518518516</c:v>
                </c:pt>
                <c:pt idx="49">
                  <c:v>235.79921296296291</c:v>
                </c:pt>
                <c:pt idx="50">
                  <c:v>232.49365740740743</c:v>
                </c:pt>
                <c:pt idx="51">
                  <c:v>229.21143518518517</c:v>
                </c:pt>
                <c:pt idx="52">
                  <c:v>225.95254629629625</c:v>
                </c:pt>
                <c:pt idx="53">
                  <c:v>222.71699074074073</c:v>
                </c:pt>
                <c:pt idx="54">
                  <c:v>219.50476851851852</c:v>
                </c:pt>
                <c:pt idx="55">
                  <c:v>216.31587962962965</c:v>
                </c:pt>
                <c:pt idx="56">
                  <c:v>213.15032407407404</c:v>
                </c:pt>
                <c:pt idx="57">
                  <c:v>210.00810185185182</c:v>
                </c:pt>
                <c:pt idx="58">
                  <c:v>206.889212962963</c:v>
                </c:pt>
                <c:pt idx="59">
                  <c:v>204.30796296296296</c:v>
                </c:pt>
                <c:pt idx="60">
                  <c:v>202.25462962962959</c:v>
                </c:pt>
                <c:pt idx="61">
                  <c:v>200.72143518518519</c:v>
                </c:pt>
                <c:pt idx="62">
                  <c:v>200.72143518518519</c:v>
                </c:pt>
                <c:pt idx="63">
                  <c:v>201.23185185185187</c:v>
                </c:pt>
                <c:pt idx="64">
                  <c:v>202.76699074074071</c:v>
                </c:pt>
                <c:pt idx="65">
                  <c:v>204.30796296296296</c:v>
                </c:pt>
                <c:pt idx="66">
                  <c:v>205.3385185185185</c:v>
                </c:pt>
                <c:pt idx="67">
                  <c:v>206.37166666666661</c:v>
                </c:pt>
                <c:pt idx="68">
                  <c:v>206.37166666666661</c:v>
                </c:pt>
                <c:pt idx="69">
                  <c:v>205.3385185185185</c:v>
                </c:pt>
                <c:pt idx="70">
                  <c:v>203.79365740740735</c:v>
                </c:pt>
                <c:pt idx="71">
                  <c:v>201.74291666666667</c:v>
                </c:pt>
                <c:pt idx="72">
                  <c:v>199.70254629629625</c:v>
                </c:pt>
                <c:pt idx="73">
                  <c:v>198.17907407407407</c:v>
                </c:pt>
                <c:pt idx="74">
                  <c:v>196.66143518518518</c:v>
                </c:pt>
                <c:pt idx="75">
                  <c:v>195.65291666666664</c:v>
                </c:pt>
                <c:pt idx="76">
                  <c:v>195.65291666666664</c:v>
                </c:pt>
                <c:pt idx="77">
                  <c:v>196.15685185185185</c:v>
                </c:pt>
                <c:pt idx="78">
                  <c:v>196.66143518518518</c:v>
                </c:pt>
                <c:pt idx="79">
                  <c:v>197.67254629629628</c:v>
                </c:pt>
                <c:pt idx="80">
                  <c:v>198.68625</c:v>
                </c:pt>
                <c:pt idx="81">
                  <c:v>198.68625</c:v>
                </c:pt>
                <c:pt idx="82">
                  <c:v>199.19407407407408</c:v>
                </c:pt>
                <c:pt idx="83">
                  <c:v>199.19407407407408</c:v>
                </c:pt>
                <c:pt idx="84">
                  <c:v>199.19407407407408</c:v>
                </c:pt>
                <c:pt idx="85">
                  <c:v>198.17907407407407</c:v>
                </c:pt>
                <c:pt idx="86">
                  <c:v>197.16666666666669</c:v>
                </c:pt>
                <c:pt idx="87">
                  <c:v>195.65291666666664</c:v>
                </c:pt>
                <c:pt idx="88">
                  <c:v>193.64365740740737</c:v>
                </c:pt>
                <c:pt idx="89">
                  <c:v>191.6447685185185</c:v>
                </c:pt>
                <c:pt idx="90">
                  <c:v>190.15240740740734</c:v>
                </c:pt>
                <c:pt idx="91">
                  <c:v>188.17166666666668</c:v>
                </c:pt>
                <c:pt idx="92">
                  <c:v>185.71032407407407</c:v>
                </c:pt>
                <c:pt idx="93">
                  <c:v>183.26518518518517</c:v>
                </c:pt>
                <c:pt idx="94">
                  <c:v>180.83625000000001</c:v>
                </c:pt>
                <c:pt idx="95">
                  <c:v>179.38666666666668</c:v>
                </c:pt>
                <c:pt idx="96">
                  <c:v>178.90476851851852</c:v>
                </c:pt>
                <c:pt idx="97">
                  <c:v>179.38666666666668</c:v>
                </c:pt>
                <c:pt idx="98">
                  <c:v>180.35240740740738</c:v>
                </c:pt>
                <c:pt idx="99">
                  <c:v>181.80587962962966</c:v>
                </c:pt>
                <c:pt idx="100">
                  <c:v>182.77810185185183</c:v>
                </c:pt>
                <c:pt idx="101">
                  <c:v>183.75291666666661</c:v>
                </c:pt>
                <c:pt idx="102">
                  <c:v>184.73032407407408</c:v>
                </c:pt>
                <c:pt idx="103">
                  <c:v>186.20129629629625</c:v>
                </c:pt>
                <c:pt idx="104">
                  <c:v>186.69291666666672</c:v>
                </c:pt>
                <c:pt idx="105">
                  <c:v>187.18518518518516</c:v>
                </c:pt>
                <c:pt idx="106">
                  <c:v>187.18518518518516</c:v>
                </c:pt>
                <c:pt idx="107">
                  <c:v>187.18518518518516</c:v>
                </c:pt>
                <c:pt idx="108">
                  <c:v>186.69291666666672</c:v>
                </c:pt>
                <c:pt idx="109">
                  <c:v>186.69291666666672</c:v>
                </c:pt>
                <c:pt idx="110">
                  <c:v>186.20129629629625</c:v>
                </c:pt>
                <c:pt idx="111">
                  <c:v>185.71032407407407</c:v>
                </c:pt>
                <c:pt idx="112">
                  <c:v>184.73032407407408</c:v>
                </c:pt>
                <c:pt idx="113">
                  <c:v>183.26518518518517</c:v>
                </c:pt>
                <c:pt idx="114">
                  <c:v>182.29166666666663</c:v>
                </c:pt>
                <c:pt idx="115">
                  <c:v>180.83625000000001</c:v>
                </c:pt>
                <c:pt idx="116">
                  <c:v>177.94291666666666</c:v>
                </c:pt>
                <c:pt idx="117">
                  <c:v>176.02699074074073</c:v>
                </c:pt>
                <c:pt idx="118">
                  <c:v>174.12143518518519</c:v>
                </c:pt>
                <c:pt idx="119">
                  <c:v>175.07291666666669</c:v>
                </c:pt>
                <c:pt idx="120">
                  <c:v>177.46296296296291</c:v>
                </c:pt>
                <c:pt idx="121">
                  <c:v>181.80587962962966</c:v>
                </c:pt>
                <c:pt idx="122">
                  <c:v>187.67810185185181</c:v>
                </c:pt>
                <c:pt idx="123">
                  <c:v>195.65291666666664</c:v>
                </c:pt>
                <c:pt idx="124">
                  <c:v>203.28</c:v>
                </c:pt>
                <c:pt idx="125">
                  <c:v>208.9658796296296</c:v>
                </c:pt>
                <c:pt idx="126">
                  <c:v>211.57629629629625</c:v>
                </c:pt>
                <c:pt idx="127">
                  <c:v>212.625</c:v>
                </c:pt>
                <c:pt idx="128">
                  <c:v>212.625</c:v>
                </c:pt>
                <c:pt idx="129">
                  <c:v>212.625</c:v>
                </c:pt>
                <c:pt idx="130">
                  <c:v>212.625</c:v>
                </c:pt>
                <c:pt idx="131">
                  <c:v>212.625</c:v>
                </c:pt>
                <c:pt idx="132">
                  <c:v>212.10032407407411</c:v>
                </c:pt>
                <c:pt idx="133">
                  <c:v>210.5301851851851</c:v>
                </c:pt>
                <c:pt idx="134">
                  <c:v>208.9658796296296</c:v>
                </c:pt>
                <c:pt idx="135">
                  <c:v>207.40740740740739</c:v>
                </c:pt>
                <c:pt idx="136">
                  <c:v>206.889212962963</c:v>
                </c:pt>
                <c:pt idx="137">
                  <c:v>206.37166666666661</c:v>
                </c:pt>
                <c:pt idx="138">
                  <c:v>206.37166666666661</c:v>
                </c:pt>
                <c:pt idx="139">
                  <c:v>206.37166666666661</c:v>
                </c:pt>
                <c:pt idx="140">
                  <c:v>206.889212962963</c:v>
                </c:pt>
                <c:pt idx="141">
                  <c:v>207.40740740740739</c:v>
                </c:pt>
                <c:pt idx="142">
                  <c:v>209.48666666666671</c:v>
                </c:pt>
                <c:pt idx="143">
                  <c:v>211.57629629629625</c:v>
                </c:pt>
                <c:pt idx="144">
                  <c:v>213.67629629629633</c:v>
                </c:pt>
                <c:pt idx="145">
                  <c:v>215.25810185185185</c:v>
                </c:pt>
                <c:pt idx="146">
                  <c:v>215.78666666666663</c:v>
                </c:pt>
                <c:pt idx="147">
                  <c:v>215.78666666666663</c:v>
                </c:pt>
                <c:pt idx="148">
                  <c:v>214.73018518518518</c:v>
                </c:pt>
                <c:pt idx="149">
                  <c:v>211.05291666666668</c:v>
                </c:pt>
                <c:pt idx="150">
                  <c:v>205.3385185185185</c:v>
                </c:pt>
                <c:pt idx="151">
                  <c:v>198.17907407407407</c:v>
                </c:pt>
                <c:pt idx="152">
                  <c:v>191.14666666666665</c:v>
                </c:pt>
                <c:pt idx="153">
                  <c:v>183.75291666666661</c:v>
                </c:pt>
                <c:pt idx="154">
                  <c:v>176.505</c:v>
                </c:pt>
                <c:pt idx="155">
                  <c:v>168.46699074074067</c:v>
                </c:pt>
                <c:pt idx="156">
                  <c:v>159.70499999999998</c:v>
                </c:pt>
                <c:pt idx="157">
                  <c:v>150.73462962962964</c:v>
                </c:pt>
                <c:pt idx="158">
                  <c:v>141.59476851851852</c:v>
                </c:pt>
                <c:pt idx="159">
                  <c:v>131.91240740740739</c:v>
                </c:pt>
                <c:pt idx="160">
                  <c:v>122.97185185185185</c:v>
                </c:pt>
                <c:pt idx="161">
                  <c:v>117.44574074074072</c:v>
                </c:pt>
                <c:pt idx="162">
                  <c:v>115.89018518518517</c:v>
                </c:pt>
                <c:pt idx="163">
                  <c:v>118.22740740740743</c:v>
                </c:pt>
                <c:pt idx="164">
                  <c:v>123.77166666666662</c:v>
                </c:pt>
                <c:pt idx="165">
                  <c:v>126.99685185185186</c:v>
                </c:pt>
                <c:pt idx="166">
                  <c:v>127.40291666666668</c:v>
                </c:pt>
                <c:pt idx="167">
                  <c:v>124.17254629629628</c:v>
                </c:pt>
                <c:pt idx="168">
                  <c:v>116.66666666666669</c:v>
                </c:pt>
                <c:pt idx="169">
                  <c:v>110.52740740740738</c:v>
                </c:pt>
                <c:pt idx="170">
                  <c:v>108.26796296296293</c:v>
                </c:pt>
                <c:pt idx="171">
                  <c:v>108.26796296296293</c:v>
                </c:pt>
                <c:pt idx="172">
                  <c:v>108.26796296296293</c:v>
                </c:pt>
                <c:pt idx="173">
                  <c:v>106.40291666666666</c:v>
                </c:pt>
                <c:pt idx="174">
                  <c:v>102.35685185185184</c:v>
                </c:pt>
                <c:pt idx="175">
                  <c:v>95.552916666666647</c:v>
                </c:pt>
                <c:pt idx="176">
                  <c:v>83.631851851851849</c:v>
                </c:pt>
                <c:pt idx="177">
                  <c:v>67.091435185185176</c:v>
                </c:pt>
                <c:pt idx="178">
                  <c:v>52.371666666666677</c:v>
                </c:pt>
                <c:pt idx="179">
                  <c:v>39.472546296296301</c:v>
                </c:pt>
                <c:pt idx="180">
                  <c:v>28.39407407407408</c:v>
                </c:pt>
                <c:pt idx="181">
                  <c:v>24.152916666666666</c:v>
                </c:pt>
                <c:pt idx="182">
                  <c:v>27.821435185185184</c:v>
                </c:pt>
                <c:pt idx="183">
                  <c:v>35.078101851851841</c:v>
                </c:pt>
                <c:pt idx="184">
                  <c:v>41.071851851851854</c:v>
                </c:pt>
                <c:pt idx="185">
                  <c:v>43.649212962962963</c:v>
                </c:pt>
                <c:pt idx="186">
                  <c:v>45.816296296296294</c:v>
                </c:pt>
                <c:pt idx="187">
                  <c:v>50.307962962962968</c:v>
                </c:pt>
                <c:pt idx="188">
                  <c:v>58.535879629629626</c:v>
                </c:pt>
                <c:pt idx="189">
                  <c:v>70.072916666666657</c:v>
                </c:pt>
                <c:pt idx="190">
                  <c:v>81.66796296296296</c:v>
                </c:pt>
                <c:pt idx="191">
                  <c:v>90.34666666666665</c:v>
                </c:pt>
                <c:pt idx="192">
                  <c:v>95.552916666666647</c:v>
                </c:pt>
                <c:pt idx="193">
                  <c:v>97.676249999999996</c:v>
                </c:pt>
                <c:pt idx="194">
                  <c:v>97.676249999999996</c:v>
                </c:pt>
                <c:pt idx="195">
                  <c:v>96.96587962962964</c:v>
                </c:pt>
                <c:pt idx="196">
                  <c:v>94.850324074074081</c:v>
                </c:pt>
                <c:pt idx="197">
                  <c:v>91.720740740740752</c:v>
                </c:pt>
                <c:pt idx="198">
                  <c:v>87.966990740740727</c:v>
                </c:pt>
                <c:pt idx="199">
                  <c:v>83.302916666666675</c:v>
                </c:pt>
                <c:pt idx="200">
                  <c:v>78.128101851851852</c:v>
                </c:pt>
                <c:pt idx="201">
                  <c:v>72.811666666666653</c:v>
                </c:pt>
                <c:pt idx="202">
                  <c:v>66.209629629629632</c:v>
                </c:pt>
                <c:pt idx="203">
                  <c:v>56.623518518518516</c:v>
                </c:pt>
                <c:pt idx="204">
                  <c:v>43.174768518518519</c:v>
                </c:pt>
                <c:pt idx="205">
                  <c:v>31.54666666666666</c:v>
                </c:pt>
                <c:pt idx="206">
                  <c:v>24.686666666666667</c:v>
                </c:pt>
                <c:pt idx="207">
                  <c:v>23.450324074074068</c:v>
                </c:pt>
                <c:pt idx="208">
                  <c:v>24.152916666666666</c:v>
                </c:pt>
                <c:pt idx="209">
                  <c:v>24.508101851851848</c:v>
                </c:pt>
                <c:pt idx="210">
                  <c:v>24.330185185185183</c:v>
                </c:pt>
                <c:pt idx="211">
                  <c:v>23.800324074074073</c:v>
                </c:pt>
                <c:pt idx="212">
                  <c:v>23.102916666666662</c:v>
                </c:pt>
                <c:pt idx="213">
                  <c:v>23.276296296296294</c:v>
                </c:pt>
                <c:pt idx="214">
                  <c:v>25.771666666666665</c:v>
                </c:pt>
                <c:pt idx="215">
                  <c:v>31.344768518518521</c:v>
                </c:pt>
                <c:pt idx="216">
                  <c:v>39.246666666666655</c:v>
                </c:pt>
                <c:pt idx="217">
                  <c:v>47.786666666666662</c:v>
                </c:pt>
                <c:pt idx="218">
                  <c:v>54.211435185185174</c:v>
                </c:pt>
                <c:pt idx="219">
                  <c:v>56.352916666666665</c:v>
                </c:pt>
                <c:pt idx="220">
                  <c:v>54.211435185185174</c:v>
                </c:pt>
                <c:pt idx="221">
                  <c:v>47.538101851851835</c:v>
                </c:pt>
                <c:pt idx="222">
                  <c:v>40.382546296296297</c:v>
                </c:pt>
                <c:pt idx="223">
                  <c:v>38.126990740740737</c:v>
                </c:pt>
                <c:pt idx="224">
                  <c:v>38.796851851851848</c:v>
                </c:pt>
                <c:pt idx="225">
                  <c:v>42.702916666666653</c:v>
                </c:pt>
                <c:pt idx="226">
                  <c:v>50.563657407407398</c:v>
                </c:pt>
                <c:pt idx="227">
                  <c:v>56.623518518518516</c:v>
                </c:pt>
                <c:pt idx="228">
                  <c:v>58.535879629629626</c:v>
                </c:pt>
                <c:pt idx="229">
                  <c:v>56.894768518518511</c:v>
                </c:pt>
                <c:pt idx="230">
                  <c:v>52.111435185185186</c:v>
                </c:pt>
                <c:pt idx="231">
                  <c:v>43.411666666666662</c:v>
                </c:pt>
                <c:pt idx="232">
                  <c:v>31.749212962962964</c:v>
                </c:pt>
                <c:pt idx="233">
                  <c:v>21.907407407407405</c:v>
                </c:pt>
                <c:pt idx="234">
                  <c:v>13.752407407407407</c:v>
                </c:pt>
                <c:pt idx="235">
                  <c:v>11.822546296296299</c:v>
                </c:pt>
                <c:pt idx="236">
                  <c:v>12.576990740740742</c:v>
                </c:pt>
                <c:pt idx="237">
                  <c:v>14.428101851851853</c:v>
                </c:pt>
                <c:pt idx="238">
                  <c:v>15.685185185185183</c:v>
                </c:pt>
                <c:pt idx="239">
                  <c:v>15.828101851851853</c:v>
                </c:pt>
                <c:pt idx="240">
                  <c:v>14.841296296296292</c:v>
                </c:pt>
                <c:pt idx="241">
                  <c:v>12.44962962962963</c:v>
                </c:pt>
                <c:pt idx="242">
                  <c:v>10.852916666666665</c:v>
                </c:pt>
                <c:pt idx="243">
                  <c:v>10.5</c:v>
                </c:pt>
                <c:pt idx="244">
                  <c:v>10.852916666666665</c:v>
                </c:pt>
                <c:pt idx="245">
                  <c:v>11.091435185185182</c:v>
                </c:pt>
                <c:pt idx="246">
                  <c:v>10.383657407407403</c:v>
                </c:pt>
                <c:pt idx="247">
                  <c:v>7.2916666666666679</c:v>
                </c:pt>
                <c:pt idx="248">
                  <c:v>3.17625</c:v>
                </c:pt>
                <c:pt idx="249">
                  <c:v>0.68574074074074054</c:v>
                </c:pt>
                <c:pt idx="250">
                  <c:v>4.6666666666666662E-2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0.15685185185185185</c:v>
                </c:pt>
                <c:pt idx="279">
                  <c:v>0.62740740740740741</c:v>
                </c:pt>
                <c:pt idx="280">
                  <c:v>1.2862499999999999</c:v>
                </c:pt>
                <c:pt idx="281">
                  <c:v>2.0225462962962966</c:v>
                </c:pt>
                <c:pt idx="282">
                  <c:v>2.7429629629629622</c:v>
                </c:pt>
                <c:pt idx="283">
                  <c:v>3.505185185185185</c:v>
                </c:pt>
                <c:pt idx="284">
                  <c:v>4.2858796296296289</c:v>
                </c:pt>
                <c:pt idx="285">
                  <c:v>5.3929166666666664</c:v>
                </c:pt>
                <c:pt idx="286">
                  <c:v>7.0029166666666649</c:v>
                </c:pt>
                <c:pt idx="287">
                  <c:v>9.3657407407407405</c:v>
                </c:pt>
                <c:pt idx="288">
                  <c:v>12.705</c:v>
                </c:pt>
                <c:pt idx="289">
                  <c:v>17.292916666666667</c:v>
                </c:pt>
                <c:pt idx="290">
                  <c:v>23.102916666666662</c:v>
                </c:pt>
                <c:pt idx="291">
                  <c:v>30.146990740740733</c:v>
                </c:pt>
                <c:pt idx="292">
                  <c:v>37.683657407407409</c:v>
                </c:pt>
                <c:pt idx="293">
                  <c:v>45.572916666666657</c:v>
                </c:pt>
                <c:pt idx="294">
                  <c:v>53.419074074074082</c:v>
                </c:pt>
                <c:pt idx="295">
                  <c:v>60.760324074074056</c:v>
                </c:pt>
                <c:pt idx="296">
                  <c:v>67.682546296296294</c:v>
                </c:pt>
                <c:pt idx="297">
                  <c:v>73.736249999999998</c:v>
                </c:pt>
                <c:pt idx="298">
                  <c:v>78.765879629629609</c:v>
                </c:pt>
                <c:pt idx="299">
                  <c:v>82.646990740740733</c:v>
                </c:pt>
                <c:pt idx="300">
                  <c:v>85.286249999999967</c:v>
                </c:pt>
                <c:pt idx="301">
                  <c:v>87.966990740740727</c:v>
                </c:pt>
                <c:pt idx="302">
                  <c:v>90.004768518518517</c:v>
                </c:pt>
                <c:pt idx="303">
                  <c:v>92.411666666666648</c:v>
                </c:pt>
                <c:pt idx="304">
                  <c:v>94.5</c:v>
                </c:pt>
                <c:pt idx="305">
                  <c:v>96.258101851851848</c:v>
                </c:pt>
                <c:pt idx="306">
                  <c:v>98.032407407407391</c:v>
                </c:pt>
                <c:pt idx="307">
                  <c:v>100.18296296296296</c:v>
                </c:pt>
                <c:pt idx="308">
                  <c:v>102.72143518518516</c:v>
                </c:pt>
                <c:pt idx="309">
                  <c:v>106.03185185185185</c:v>
                </c:pt>
                <c:pt idx="310">
                  <c:v>110.90625</c:v>
                </c:pt>
                <c:pt idx="311">
                  <c:v>117.44574074074072</c:v>
                </c:pt>
                <c:pt idx="312">
                  <c:v>125.78254629629626</c:v>
                </c:pt>
                <c:pt idx="313">
                  <c:v>135.66032407407405</c:v>
                </c:pt>
                <c:pt idx="314">
                  <c:v>145.91143518518513</c:v>
                </c:pt>
                <c:pt idx="315">
                  <c:v>155.18740740740739</c:v>
                </c:pt>
                <c:pt idx="316">
                  <c:v>161.98810185185187</c:v>
                </c:pt>
                <c:pt idx="317">
                  <c:v>167.53365740740745</c:v>
                </c:pt>
                <c:pt idx="318">
                  <c:v>171.28254629629632</c:v>
                </c:pt>
                <c:pt idx="319">
                  <c:v>174.59685185185185</c:v>
                </c:pt>
                <c:pt idx="320">
                  <c:v>176.505</c:v>
                </c:pt>
                <c:pt idx="321">
                  <c:v>177.94291666666666</c:v>
                </c:pt>
                <c:pt idx="322">
                  <c:v>177.46296296296291</c:v>
                </c:pt>
                <c:pt idx="323">
                  <c:v>175.54962962962958</c:v>
                </c:pt>
                <c:pt idx="324">
                  <c:v>170.34143518518519</c:v>
                </c:pt>
                <c:pt idx="325">
                  <c:v>162.4466666666666</c:v>
                </c:pt>
                <c:pt idx="326">
                  <c:v>152.50796296296295</c:v>
                </c:pt>
                <c:pt idx="327">
                  <c:v>142.02351851851853</c:v>
                </c:pt>
                <c:pt idx="328">
                  <c:v>132.74074074074076</c:v>
                </c:pt>
                <c:pt idx="329">
                  <c:v>125.37907407407408</c:v>
                </c:pt>
                <c:pt idx="330">
                  <c:v>120.19291666666663</c:v>
                </c:pt>
                <c:pt idx="331">
                  <c:v>117.44574074074072</c:v>
                </c:pt>
                <c:pt idx="332">
                  <c:v>116.66666666666669</c:v>
                </c:pt>
                <c:pt idx="333">
                  <c:v>118.22740740740743</c:v>
                </c:pt>
                <c:pt idx="334">
                  <c:v>122.17462962962961</c:v>
                </c:pt>
                <c:pt idx="335">
                  <c:v>129.44296296296298</c:v>
                </c:pt>
                <c:pt idx="336">
                  <c:v>139.46074074074073</c:v>
                </c:pt>
                <c:pt idx="337">
                  <c:v>151.62</c:v>
                </c:pt>
                <c:pt idx="338">
                  <c:v>166.13851851851845</c:v>
                </c:pt>
                <c:pt idx="339">
                  <c:v>181.80587962962966</c:v>
                </c:pt>
                <c:pt idx="340">
                  <c:v>199.19407407407408</c:v>
                </c:pt>
                <c:pt idx="341">
                  <c:v>216.84574074074069</c:v>
                </c:pt>
                <c:pt idx="342">
                  <c:v>233.5929166666667</c:v>
                </c:pt>
                <c:pt idx="343">
                  <c:v>247.5524074074074</c:v>
                </c:pt>
                <c:pt idx="344">
                  <c:v>256.69907407407402</c:v>
                </c:pt>
                <c:pt idx="345">
                  <c:v>262.5</c:v>
                </c:pt>
                <c:pt idx="346">
                  <c:v>266.0116666666666</c:v>
                </c:pt>
                <c:pt idx="347">
                  <c:v>268.3657407407407</c:v>
                </c:pt>
                <c:pt idx="348">
                  <c:v>271.32291666666663</c:v>
                </c:pt>
                <c:pt idx="349">
                  <c:v>274.29629629629625</c:v>
                </c:pt>
                <c:pt idx="350">
                  <c:v>278.48624999999998</c:v>
                </c:pt>
                <c:pt idx="351">
                  <c:v>282.70796296296299</c:v>
                </c:pt>
                <c:pt idx="352">
                  <c:v>287.57166666666666</c:v>
                </c:pt>
                <c:pt idx="353">
                  <c:v>291.86143518518514</c:v>
                </c:pt>
                <c:pt idx="354">
                  <c:v>296.80291666666665</c:v>
                </c:pt>
                <c:pt idx="355">
                  <c:v>302.41166666666663</c:v>
                </c:pt>
                <c:pt idx="356">
                  <c:v>309.33810185185183</c:v>
                </c:pt>
                <c:pt idx="357">
                  <c:v>316.98365740740735</c:v>
                </c:pt>
                <c:pt idx="358">
                  <c:v>326.67185185185184</c:v>
                </c:pt>
                <c:pt idx="359">
                  <c:v>337.16666666666663</c:v>
                </c:pt>
                <c:pt idx="360">
                  <c:v>347.82740740740729</c:v>
                </c:pt>
                <c:pt idx="361">
                  <c:v>358.65407407407406</c:v>
                </c:pt>
                <c:pt idx="362">
                  <c:v>369.64666666666659</c:v>
                </c:pt>
                <c:pt idx="363">
                  <c:v>381.50810185185185</c:v>
                </c:pt>
                <c:pt idx="364">
                  <c:v>393.55685185185183</c:v>
                </c:pt>
                <c:pt idx="365">
                  <c:v>405.79291666666671</c:v>
                </c:pt>
                <c:pt idx="366">
                  <c:v>418.95291666666662</c:v>
                </c:pt>
                <c:pt idx="367">
                  <c:v>430.82699074074077</c:v>
                </c:pt>
                <c:pt idx="368">
                  <c:v>442.10962962962952</c:v>
                </c:pt>
                <c:pt idx="369">
                  <c:v>452.77166666666665</c:v>
                </c:pt>
                <c:pt idx="370">
                  <c:v>462.78587962962956</c:v>
                </c:pt>
                <c:pt idx="371">
                  <c:v>472.12699074074072</c:v>
                </c:pt>
                <c:pt idx="372">
                  <c:v>480.77166666666653</c:v>
                </c:pt>
                <c:pt idx="373">
                  <c:v>487.1079629629628</c:v>
                </c:pt>
                <c:pt idx="374">
                  <c:v>491.88740740740741</c:v>
                </c:pt>
                <c:pt idx="375">
                  <c:v>495.08666666666647</c:v>
                </c:pt>
                <c:pt idx="376">
                  <c:v>495.88810185185196</c:v>
                </c:pt>
                <c:pt idx="377">
                  <c:v>495.08666666666647</c:v>
                </c:pt>
                <c:pt idx="378">
                  <c:v>492.68624999999997</c:v>
                </c:pt>
                <c:pt idx="379">
                  <c:v>490.29166666666652</c:v>
                </c:pt>
                <c:pt idx="380">
                  <c:v>486.31365740740745</c:v>
                </c:pt>
                <c:pt idx="381">
                  <c:v>483.14291666666657</c:v>
                </c:pt>
                <c:pt idx="382">
                  <c:v>478.40625</c:v>
                </c:pt>
                <c:pt idx="383">
                  <c:v>472.90962962962971</c:v>
                </c:pt>
                <c:pt idx="384">
                  <c:v>466.66666666666674</c:v>
                </c:pt>
                <c:pt idx="385">
                  <c:v>459.69291666666652</c:v>
                </c:pt>
                <c:pt idx="386">
                  <c:v>452.00587962962942</c:v>
                </c:pt>
                <c:pt idx="387">
                  <c:v>444.38365740740738</c:v>
                </c:pt>
                <c:pt idx="388">
                  <c:v>437.57907407407413</c:v>
                </c:pt>
                <c:pt idx="389">
                  <c:v>432.32291666666669</c:v>
                </c:pt>
                <c:pt idx="390">
                  <c:v>427.84291666666667</c:v>
                </c:pt>
                <c:pt idx="391">
                  <c:v>424.86921296296288</c:v>
                </c:pt>
                <c:pt idx="392">
                  <c:v>421.90587962962957</c:v>
                </c:pt>
                <c:pt idx="393">
                  <c:v>420.42810185185186</c:v>
                </c:pt>
                <c:pt idx="394">
                  <c:v>418.95291666666662</c:v>
                </c:pt>
                <c:pt idx="395">
                  <c:v>416.01032407407405</c:v>
                </c:pt>
                <c:pt idx="396">
                  <c:v>413.07810185185184</c:v>
                </c:pt>
                <c:pt idx="397">
                  <c:v>407.97166666666669</c:v>
                </c:pt>
                <c:pt idx="398">
                  <c:v>402.17462962962969</c:v>
                </c:pt>
                <c:pt idx="399">
                  <c:v>395.70254629629625</c:v>
                </c:pt>
                <c:pt idx="400">
                  <c:v>388.57291666666657</c:v>
                </c:pt>
                <c:pt idx="401">
                  <c:v>381.50810185185185</c:v>
                </c:pt>
                <c:pt idx="402">
                  <c:v>375.90291666666673</c:v>
                </c:pt>
                <c:pt idx="403">
                  <c:v>371.72624999999988</c:v>
                </c:pt>
                <c:pt idx="404">
                  <c:v>368.26351851851842</c:v>
                </c:pt>
                <c:pt idx="405">
                  <c:v>366.88296296296301</c:v>
                </c:pt>
                <c:pt idx="406">
                  <c:v>365.505</c:v>
                </c:pt>
                <c:pt idx="407">
                  <c:v>365.505</c:v>
                </c:pt>
                <c:pt idx="408">
                  <c:v>365.505</c:v>
                </c:pt>
                <c:pt idx="409">
                  <c:v>366.88296296296301</c:v>
                </c:pt>
                <c:pt idx="410">
                  <c:v>367.57291666666663</c:v>
                </c:pt>
                <c:pt idx="411">
                  <c:v>369.64666666666659</c:v>
                </c:pt>
                <c:pt idx="412">
                  <c:v>372.42074074074071</c:v>
                </c:pt>
                <c:pt idx="413">
                  <c:v>376.60129629629625</c:v>
                </c:pt>
                <c:pt idx="414">
                  <c:v>381.50810185185185</c:v>
                </c:pt>
                <c:pt idx="415">
                  <c:v>387.86351851851856</c:v>
                </c:pt>
                <c:pt idx="416">
                  <c:v>395.70254629629625</c:v>
                </c:pt>
                <c:pt idx="417">
                  <c:v>404.34365740740742</c:v>
                </c:pt>
                <c:pt idx="418">
                  <c:v>413.81018518518516</c:v>
                </c:pt>
                <c:pt idx="419">
                  <c:v>421.90587962962957</c:v>
                </c:pt>
                <c:pt idx="420">
                  <c:v>429.33365740740737</c:v>
                </c:pt>
                <c:pt idx="421">
                  <c:v>435.32254629629625</c:v>
                </c:pt>
                <c:pt idx="422">
                  <c:v>439.84143518518505</c:v>
                </c:pt>
                <c:pt idx="423">
                  <c:v>441.3529166666666</c:v>
                </c:pt>
                <c:pt idx="424">
                  <c:v>440.59685185185174</c:v>
                </c:pt>
                <c:pt idx="425">
                  <c:v>437.57907407407413</c:v>
                </c:pt>
                <c:pt idx="426">
                  <c:v>430.08</c:v>
                </c:pt>
                <c:pt idx="427">
                  <c:v>419.69018518518516</c:v>
                </c:pt>
                <c:pt idx="428">
                  <c:v>406.51851851851848</c:v>
                </c:pt>
                <c:pt idx="429">
                  <c:v>392.84291666666661</c:v>
                </c:pt>
                <c:pt idx="430">
                  <c:v>380.1029166666666</c:v>
                </c:pt>
                <c:pt idx="431">
                  <c:v>371.03240740740733</c:v>
                </c:pt>
                <c:pt idx="432">
                  <c:v>364.81699074074072</c:v>
                </c:pt>
                <c:pt idx="433">
                  <c:v>362.75685185185176</c:v>
                </c:pt>
                <c:pt idx="434">
                  <c:v>362.07143518518518</c:v>
                </c:pt>
                <c:pt idx="435">
                  <c:v>362.07143518518518</c:v>
                </c:pt>
                <c:pt idx="436">
                  <c:v>361.3866666666666</c:v>
                </c:pt>
                <c:pt idx="437">
                  <c:v>359.33625000000001</c:v>
                </c:pt>
                <c:pt idx="438">
                  <c:v>356.6114351851852</c:v>
                </c:pt>
                <c:pt idx="439">
                  <c:v>353.21999999999997</c:v>
                </c:pt>
                <c:pt idx="440">
                  <c:v>350.51851851851848</c:v>
                </c:pt>
                <c:pt idx="441">
                  <c:v>349.17166666666662</c:v>
                </c:pt>
                <c:pt idx="442">
                  <c:v>349.84476851851849</c:v>
                </c:pt>
                <c:pt idx="443">
                  <c:v>353.21999999999997</c:v>
                </c:pt>
                <c:pt idx="444">
                  <c:v>357.97254629629623</c:v>
                </c:pt>
                <c:pt idx="445">
                  <c:v>364.81699074074072</c:v>
                </c:pt>
                <c:pt idx="446">
                  <c:v>372.42074074074071</c:v>
                </c:pt>
                <c:pt idx="447">
                  <c:v>381.50810185185185</c:v>
                </c:pt>
                <c:pt idx="448">
                  <c:v>391.41699074074074</c:v>
                </c:pt>
                <c:pt idx="449">
                  <c:v>401.45291666666657</c:v>
                </c:pt>
                <c:pt idx="450">
                  <c:v>411.61587962962966</c:v>
                </c:pt>
                <c:pt idx="451">
                  <c:v>420.42810185185186</c:v>
                </c:pt>
                <c:pt idx="452">
                  <c:v>428.58796296296293</c:v>
                </c:pt>
                <c:pt idx="453">
                  <c:v>436.07407407407408</c:v>
                </c:pt>
                <c:pt idx="454">
                  <c:v>442.10962962962952</c:v>
                </c:pt>
                <c:pt idx="455">
                  <c:v>448.18666666666655</c:v>
                </c:pt>
                <c:pt idx="456">
                  <c:v>454.30518518518528</c:v>
                </c:pt>
                <c:pt idx="457">
                  <c:v>460.46518518518531</c:v>
                </c:pt>
                <c:pt idx="458">
                  <c:v>466.66666666666674</c:v>
                </c:pt>
                <c:pt idx="459">
                  <c:v>472.90962962962971</c:v>
                </c:pt>
                <c:pt idx="460">
                  <c:v>479.19407407407408</c:v>
                </c:pt>
                <c:pt idx="461">
                  <c:v>484.72699074074075</c:v>
                </c:pt>
                <c:pt idx="462">
                  <c:v>491.0892129629629</c:v>
                </c:pt>
                <c:pt idx="463">
                  <c:v>496.6901851851851</c:v>
                </c:pt>
                <c:pt idx="464">
                  <c:v>501.51629629629633</c:v>
                </c:pt>
                <c:pt idx="465">
                  <c:v>506.3657407407407</c:v>
                </c:pt>
                <c:pt idx="466">
                  <c:v>509.61166666666674</c:v>
                </c:pt>
                <c:pt idx="467">
                  <c:v>512.86796296296291</c:v>
                </c:pt>
                <c:pt idx="468">
                  <c:v>515.31699074074072</c:v>
                </c:pt>
                <c:pt idx="469">
                  <c:v>517.77185185185192</c:v>
                </c:pt>
                <c:pt idx="470">
                  <c:v>519.41166666666663</c:v>
                </c:pt>
                <c:pt idx="471">
                  <c:v>520.23254629629628</c:v>
                </c:pt>
                <c:pt idx="472">
                  <c:v>521.05407407407404</c:v>
                </c:pt>
                <c:pt idx="473">
                  <c:v>521.87625000000003</c:v>
                </c:pt>
                <c:pt idx="474">
                  <c:v>521.87625000000003</c:v>
                </c:pt>
                <c:pt idx="475">
                  <c:v>521.87625000000003</c:v>
                </c:pt>
                <c:pt idx="476">
                  <c:v>521.05407407407404</c:v>
                </c:pt>
                <c:pt idx="477">
                  <c:v>519.41166666666663</c:v>
                </c:pt>
                <c:pt idx="478">
                  <c:v>516.95291666666651</c:v>
                </c:pt>
                <c:pt idx="479">
                  <c:v>514.5</c:v>
                </c:pt>
                <c:pt idx="480">
                  <c:v>512.05291666666653</c:v>
                </c:pt>
                <c:pt idx="481">
                  <c:v>511.23851851851845</c:v>
                </c:pt>
                <c:pt idx="482">
                  <c:v>511.23851851851845</c:v>
                </c:pt>
                <c:pt idx="483">
                  <c:v>512.86796296296291</c:v>
                </c:pt>
                <c:pt idx="484">
                  <c:v>516.13462962962967</c:v>
                </c:pt>
                <c:pt idx="485">
                  <c:v>519.41166666666663</c:v>
                </c:pt>
                <c:pt idx="486">
                  <c:v>522.69907407407402</c:v>
                </c:pt>
                <c:pt idx="487">
                  <c:v>525.99685185185194</c:v>
                </c:pt>
                <c:pt idx="488">
                  <c:v>527.64962962962954</c:v>
                </c:pt>
                <c:pt idx="489">
                  <c:v>529.30499999999995</c:v>
                </c:pt>
                <c:pt idx="490">
                  <c:v>530.13365740740744</c:v>
                </c:pt>
                <c:pt idx="491">
                  <c:v>530.96296296296305</c:v>
                </c:pt>
                <c:pt idx="492">
                  <c:v>531.79291666666654</c:v>
                </c:pt>
                <c:pt idx="493">
                  <c:v>532.62351851851838</c:v>
                </c:pt>
                <c:pt idx="494">
                  <c:v>533.45476851851856</c:v>
                </c:pt>
                <c:pt idx="495">
                  <c:v>534.28666666666652</c:v>
                </c:pt>
                <c:pt idx="496">
                  <c:v>535.11921296296293</c:v>
                </c:pt>
                <c:pt idx="497">
                  <c:v>535.95240740740735</c:v>
                </c:pt>
                <c:pt idx="498">
                  <c:v>535.95240740740735</c:v>
                </c:pt>
                <c:pt idx="499">
                  <c:v>535.11921296296293</c:v>
                </c:pt>
                <c:pt idx="500">
                  <c:v>533.45476851851856</c:v>
                </c:pt>
                <c:pt idx="501">
                  <c:v>531.79291666666654</c:v>
                </c:pt>
                <c:pt idx="502">
                  <c:v>530.13365740740744</c:v>
                </c:pt>
                <c:pt idx="503">
                  <c:v>527.64962962962954</c:v>
                </c:pt>
                <c:pt idx="504">
                  <c:v>525.99685185185194</c:v>
                </c:pt>
                <c:pt idx="505">
                  <c:v>524.34666666666669</c:v>
                </c:pt>
                <c:pt idx="506">
                  <c:v>522.69907407407402</c:v>
                </c:pt>
                <c:pt idx="507">
                  <c:v>521.87625000000003</c:v>
                </c:pt>
                <c:pt idx="508">
                  <c:v>521.05407407407404</c:v>
                </c:pt>
                <c:pt idx="509">
                  <c:v>520.23254629629628</c:v>
                </c:pt>
                <c:pt idx="510">
                  <c:v>521.05407407407404</c:v>
                </c:pt>
                <c:pt idx="511">
                  <c:v>521.87625000000003</c:v>
                </c:pt>
                <c:pt idx="512">
                  <c:v>523.52254629629613</c:v>
                </c:pt>
                <c:pt idx="513">
                  <c:v>525.99685185185194</c:v>
                </c:pt>
                <c:pt idx="514">
                  <c:v>528.47699074074069</c:v>
                </c:pt>
                <c:pt idx="515">
                  <c:v>531.79291666666654</c:v>
                </c:pt>
                <c:pt idx="516">
                  <c:v>535.11921296296293</c:v>
                </c:pt>
                <c:pt idx="517">
                  <c:v>539.29166666666674</c:v>
                </c:pt>
                <c:pt idx="518">
                  <c:v>543.48032407407402</c:v>
                </c:pt>
                <c:pt idx="519">
                  <c:v>548.52810185185172</c:v>
                </c:pt>
                <c:pt idx="520">
                  <c:v>552.75240740740742</c:v>
                </c:pt>
                <c:pt idx="521">
                  <c:v>556.14351851851836</c:v>
                </c:pt>
                <c:pt idx="522">
                  <c:v>557.84296296296293</c:v>
                </c:pt>
                <c:pt idx="523">
                  <c:v>558.69365740740739</c:v>
                </c:pt>
                <c:pt idx="524">
                  <c:v>557.84296296296293</c:v>
                </c:pt>
                <c:pt idx="525">
                  <c:v>553.59921296296284</c:v>
                </c:pt>
                <c:pt idx="526">
                  <c:v>546.00129629629635</c:v>
                </c:pt>
                <c:pt idx="527">
                  <c:v>534.28666666666652</c:v>
                </c:pt>
                <c:pt idx="528">
                  <c:v>518.59143518518511</c:v>
                </c:pt>
                <c:pt idx="529">
                  <c:v>499.10032407407402</c:v>
                </c:pt>
                <c:pt idx="530">
                  <c:v>479.19407407407408</c:v>
                </c:pt>
                <c:pt idx="531">
                  <c:v>458.9212962962963</c:v>
                </c:pt>
                <c:pt idx="532">
                  <c:v>439.84143518518505</c:v>
                </c:pt>
                <c:pt idx="533">
                  <c:v>421.90587962962957</c:v>
                </c:pt>
                <c:pt idx="534">
                  <c:v>405.06796296296289</c:v>
                </c:pt>
                <c:pt idx="535">
                  <c:v>388.57291666666657</c:v>
                </c:pt>
                <c:pt idx="536">
                  <c:v>371.72624999999988</c:v>
                </c:pt>
                <c:pt idx="537">
                  <c:v>355.93185185185183</c:v>
                </c:pt>
                <c:pt idx="538">
                  <c:v>340.48032407407402</c:v>
                </c:pt>
                <c:pt idx="539">
                  <c:v>326.67185185185184</c:v>
                </c:pt>
                <c:pt idx="540">
                  <c:v>315.06351851851844</c:v>
                </c:pt>
                <c:pt idx="541">
                  <c:v>306.18</c:v>
                </c:pt>
                <c:pt idx="542">
                  <c:v>298.04476851851848</c:v>
                </c:pt>
                <c:pt idx="543">
                  <c:v>291.24666666666661</c:v>
                </c:pt>
                <c:pt idx="544">
                  <c:v>285.13462962962961</c:v>
                </c:pt>
                <c:pt idx="545">
                  <c:v>279.08740740740734</c:v>
                </c:pt>
                <c:pt idx="546">
                  <c:v>273.10500000000002</c:v>
                </c:pt>
                <c:pt idx="547">
                  <c:v>268.3657407407407</c:v>
                </c:pt>
                <c:pt idx="548">
                  <c:v>263.66796296296297</c:v>
                </c:pt>
                <c:pt idx="549">
                  <c:v>260.17185185185178</c:v>
                </c:pt>
                <c:pt idx="550">
                  <c:v>257.27624999999989</c:v>
                </c:pt>
                <c:pt idx="551">
                  <c:v>254.39685185185175</c:v>
                </c:pt>
                <c:pt idx="552">
                  <c:v>251.53365740740739</c:v>
                </c:pt>
                <c:pt idx="553">
                  <c:v>248.68666666666664</c:v>
                </c:pt>
                <c:pt idx="554">
                  <c:v>245.85587962962958</c:v>
                </c:pt>
                <c:pt idx="555">
                  <c:v>243.04129629629622</c:v>
                </c:pt>
                <c:pt idx="556">
                  <c:v>240.24291666666662</c:v>
                </c:pt>
                <c:pt idx="557">
                  <c:v>236.90625</c:v>
                </c:pt>
                <c:pt idx="558">
                  <c:v>234.1435185185185</c:v>
                </c:pt>
                <c:pt idx="559">
                  <c:v>230.84962962962965</c:v>
                </c:pt>
                <c:pt idx="560">
                  <c:v>227.57907407407404</c:v>
                </c:pt>
                <c:pt idx="561">
                  <c:v>224.33185185185184</c:v>
                </c:pt>
                <c:pt idx="562">
                  <c:v>221.10796296296292</c:v>
                </c:pt>
                <c:pt idx="563">
                  <c:v>217.90740740740745</c:v>
                </c:pt>
                <c:pt idx="564">
                  <c:v>214.20291666666665</c:v>
                </c:pt>
                <c:pt idx="565">
                  <c:v>209.48666666666671</c:v>
                </c:pt>
                <c:pt idx="566">
                  <c:v>202.76699074074071</c:v>
                </c:pt>
                <c:pt idx="567">
                  <c:v>194.14499999999998</c:v>
                </c:pt>
                <c:pt idx="568">
                  <c:v>182.77810185185183</c:v>
                </c:pt>
                <c:pt idx="569">
                  <c:v>169.40291666666664</c:v>
                </c:pt>
                <c:pt idx="570">
                  <c:v>154.73921296296294</c:v>
                </c:pt>
                <c:pt idx="571">
                  <c:v>140.73921296296299</c:v>
                </c:pt>
                <c:pt idx="572">
                  <c:v>127.40291666666668</c:v>
                </c:pt>
                <c:pt idx="573">
                  <c:v>115.50291666666665</c:v>
                </c:pt>
                <c:pt idx="574">
                  <c:v>105.29166666666664</c:v>
                </c:pt>
                <c:pt idx="575">
                  <c:v>96.611666666666665</c:v>
                </c:pt>
                <c:pt idx="576">
                  <c:v>88.304999999999993</c:v>
                </c:pt>
                <c:pt idx="577">
                  <c:v>80.049212962962955</c:v>
                </c:pt>
                <c:pt idx="578">
                  <c:v>70.979999999999976</c:v>
                </c:pt>
                <c:pt idx="579">
                  <c:v>61.322916666666657</c:v>
                </c:pt>
                <c:pt idx="580">
                  <c:v>51.592916666666653</c:v>
                </c:pt>
                <c:pt idx="581">
                  <c:v>42.938518518518514</c:v>
                </c:pt>
                <c:pt idx="582">
                  <c:v>35.720740740740752</c:v>
                </c:pt>
                <c:pt idx="583">
                  <c:v>30.146990740740733</c:v>
                </c:pt>
                <c:pt idx="584">
                  <c:v>25.954768518518517</c:v>
                </c:pt>
                <c:pt idx="585">
                  <c:v>22.415879629629629</c:v>
                </c:pt>
                <c:pt idx="586">
                  <c:v>19.294074074074068</c:v>
                </c:pt>
                <c:pt idx="587">
                  <c:v>16.40625</c:v>
                </c:pt>
                <c:pt idx="588">
                  <c:v>13.619212962962965</c:v>
                </c:pt>
                <c:pt idx="589">
                  <c:v>10.734629629629628</c:v>
                </c:pt>
                <c:pt idx="590">
                  <c:v>7.7858796296296289</c:v>
                </c:pt>
                <c:pt idx="591">
                  <c:v>4.902916666666667</c:v>
                </c:pt>
                <c:pt idx="592">
                  <c:v>2.452916666666666</c:v>
                </c:pt>
                <c:pt idx="593">
                  <c:v>0.87629629629629624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192-4734-92A4-E1BB058864C7}"/>
            </c:ext>
          </c:extLst>
        </c:ser>
        <c:ser>
          <c:idx val="4"/>
          <c:order val="4"/>
          <c:tx>
            <c:strRef>
              <c:f>WLTC_class_3!$L$6:$L$7</c:f>
              <c:strCache>
                <c:ptCount val="2"/>
                <c:pt idx="0">
                  <c:v>Total Tractive force</c:v>
                </c:pt>
                <c:pt idx="1">
                  <c:v>Newtons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WLTC_class_3!$L$1209:$L$1808</c:f>
              <c:numCache>
                <c:formatCode>0.00</c:formatCode>
                <c:ptCount val="600"/>
                <c:pt idx="0">
                  <c:v>870.37862962962834</c:v>
                </c:pt>
                <c:pt idx="1">
                  <c:v>828.10307407407549</c:v>
                </c:pt>
                <c:pt idx="2">
                  <c:v>737.39585185185183</c:v>
                </c:pt>
                <c:pt idx="3">
                  <c:v>645.45585185185041</c:v>
                </c:pt>
                <c:pt idx="4">
                  <c:v>575.8786296296289</c:v>
                </c:pt>
                <c:pt idx="5">
                  <c:v>552.89654629629695</c:v>
                </c:pt>
                <c:pt idx="6">
                  <c:v>553.52622222222294</c:v>
                </c:pt>
                <c:pt idx="7">
                  <c:v>554.15654629629694</c:v>
                </c:pt>
                <c:pt idx="8">
                  <c:v>531.17640740740944</c:v>
                </c:pt>
                <c:pt idx="9">
                  <c:v>507.56529629629631</c:v>
                </c:pt>
                <c:pt idx="10">
                  <c:v>507.56529629629631</c:v>
                </c:pt>
                <c:pt idx="11">
                  <c:v>483.95418518518318</c:v>
                </c:pt>
                <c:pt idx="12">
                  <c:v>483.32321296296089</c:v>
                </c:pt>
                <c:pt idx="13">
                  <c:v>506.93432407407403</c:v>
                </c:pt>
                <c:pt idx="14">
                  <c:v>506.93432407407403</c:v>
                </c:pt>
                <c:pt idx="15">
                  <c:v>483.32321296296425</c:v>
                </c:pt>
                <c:pt idx="16">
                  <c:v>459.08177777777712</c:v>
                </c:pt>
                <c:pt idx="17">
                  <c:v>458.45210185185124</c:v>
                </c:pt>
                <c:pt idx="18">
                  <c:v>457.82307407407677</c:v>
                </c:pt>
                <c:pt idx="19">
                  <c:v>433.58358333333399</c:v>
                </c:pt>
                <c:pt idx="20">
                  <c:v>385.10654629629636</c:v>
                </c:pt>
                <c:pt idx="21">
                  <c:v>359.61807407407207</c:v>
                </c:pt>
                <c:pt idx="22">
                  <c:v>334.13543518518452</c:v>
                </c:pt>
                <c:pt idx="23">
                  <c:v>355.26025000000135</c:v>
                </c:pt>
                <c:pt idx="24">
                  <c:v>401.24321296296165</c:v>
                </c:pt>
                <c:pt idx="25">
                  <c:v>423.61765740740805</c:v>
                </c:pt>
                <c:pt idx="26">
                  <c:v>423.00029629629694</c:v>
                </c:pt>
                <c:pt idx="27">
                  <c:v>421.76751851851918</c:v>
                </c:pt>
                <c:pt idx="28">
                  <c:v>421.15210185185254</c:v>
                </c:pt>
                <c:pt idx="29">
                  <c:v>396.31210185185057</c:v>
                </c:pt>
                <c:pt idx="30">
                  <c:v>418.69691666666733</c:v>
                </c:pt>
                <c:pt idx="31">
                  <c:v>465.30696296296429</c:v>
                </c:pt>
                <c:pt idx="32">
                  <c:v>465.30696296296094</c:v>
                </c:pt>
                <c:pt idx="33">
                  <c:v>464.69543518518316</c:v>
                </c:pt>
                <c:pt idx="34">
                  <c:v>441.08432407407338</c:v>
                </c:pt>
                <c:pt idx="35">
                  <c:v>392.64099074074272</c:v>
                </c:pt>
                <c:pt idx="36">
                  <c:v>320.58913888889163</c:v>
                </c:pt>
                <c:pt idx="37">
                  <c:v>223.1097407407388</c:v>
                </c:pt>
                <c:pt idx="38">
                  <c:v>148.65585185185046</c:v>
                </c:pt>
                <c:pt idx="39">
                  <c:v>120.25362962962964</c:v>
                </c:pt>
                <c:pt idx="40">
                  <c:v>139.70654629629496</c:v>
                </c:pt>
                <c:pt idx="41">
                  <c:v>159.19122222222285</c:v>
                </c:pt>
                <c:pt idx="42">
                  <c:v>155.67955555555625</c:v>
                </c:pt>
                <c:pt idx="43">
                  <c:v>151.61210185185251</c:v>
                </c:pt>
                <c:pt idx="44">
                  <c:v>171.76210185185121</c:v>
                </c:pt>
                <c:pt idx="45">
                  <c:v>144.71321296296364</c:v>
                </c:pt>
                <c:pt idx="46">
                  <c:v>117.12085185185387</c:v>
                </c:pt>
                <c:pt idx="47">
                  <c:v>113.17136111110972</c:v>
                </c:pt>
                <c:pt idx="48">
                  <c:v>109.25362962962828</c:v>
                </c:pt>
                <c:pt idx="49">
                  <c:v>128.97876851851916</c:v>
                </c:pt>
                <c:pt idx="50">
                  <c:v>149.28432407407345</c:v>
                </c:pt>
                <c:pt idx="51">
                  <c:v>146.00210185185119</c:v>
                </c:pt>
                <c:pt idx="52">
                  <c:v>142.74321296296563</c:v>
                </c:pt>
                <c:pt idx="53">
                  <c:v>139.50765740740675</c:v>
                </c:pt>
                <c:pt idx="54">
                  <c:v>136.29543518518454</c:v>
                </c:pt>
                <c:pt idx="55">
                  <c:v>133.10654629629568</c:v>
                </c:pt>
                <c:pt idx="56">
                  <c:v>129.94099074074006</c:v>
                </c:pt>
                <c:pt idx="57">
                  <c:v>126.7987685185212</c:v>
                </c:pt>
                <c:pt idx="58">
                  <c:v>147.29099074074216</c:v>
                </c:pt>
                <c:pt idx="59">
                  <c:v>191.93196296296168</c:v>
                </c:pt>
                <c:pt idx="60">
                  <c:v>237.10085185185116</c:v>
                </c:pt>
                <c:pt idx="61">
                  <c:v>330.01210185185255</c:v>
                </c:pt>
                <c:pt idx="62">
                  <c:v>424.45654629629496</c:v>
                </c:pt>
                <c:pt idx="63">
                  <c:v>495.80029629629428</c:v>
                </c:pt>
                <c:pt idx="64">
                  <c:v>544.55765740740935</c:v>
                </c:pt>
                <c:pt idx="65">
                  <c:v>522.48751851851853</c:v>
                </c:pt>
                <c:pt idx="66">
                  <c:v>499.90696296296096</c:v>
                </c:pt>
                <c:pt idx="67">
                  <c:v>453.71788888888955</c:v>
                </c:pt>
                <c:pt idx="68">
                  <c:v>359.27344444444373</c:v>
                </c:pt>
                <c:pt idx="69">
                  <c:v>287.40696296296295</c:v>
                </c:pt>
                <c:pt idx="70">
                  <c:v>238.63987962963228</c:v>
                </c:pt>
                <c:pt idx="71">
                  <c:v>212.97802777777846</c:v>
                </c:pt>
                <c:pt idx="72">
                  <c:v>234.54876851851782</c:v>
                </c:pt>
                <c:pt idx="73">
                  <c:v>256.6364074074088</c:v>
                </c:pt>
                <c:pt idx="74">
                  <c:v>278.72987962962964</c:v>
                </c:pt>
                <c:pt idx="75">
                  <c:v>348.55469444444378</c:v>
                </c:pt>
                <c:pt idx="76">
                  <c:v>419.38802777777641</c:v>
                </c:pt>
                <c:pt idx="77">
                  <c:v>443.50307407407479</c:v>
                </c:pt>
                <c:pt idx="78">
                  <c:v>467.61876851851787</c:v>
                </c:pt>
                <c:pt idx="79">
                  <c:v>492.24099074073871</c:v>
                </c:pt>
                <c:pt idx="80">
                  <c:v>446.03247222222291</c:v>
                </c:pt>
                <c:pt idx="81">
                  <c:v>422.42136111111313</c:v>
                </c:pt>
                <c:pt idx="82">
                  <c:v>422.92918518518724</c:v>
                </c:pt>
                <c:pt idx="83">
                  <c:v>399.3180740740741</c:v>
                </c:pt>
                <c:pt idx="84">
                  <c:v>352.09585185185119</c:v>
                </c:pt>
                <c:pt idx="85">
                  <c:v>303.8586296296283</c:v>
                </c:pt>
                <c:pt idx="86">
                  <c:v>279.23511111111117</c:v>
                </c:pt>
                <c:pt idx="87">
                  <c:v>230.49913888888821</c:v>
                </c:pt>
                <c:pt idx="88">
                  <c:v>204.87876851851917</c:v>
                </c:pt>
                <c:pt idx="89">
                  <c:v>226.49099074074007</c:v>
                </c:pt>
                <c:pt idx="90">
                  <c:v>224.99862962962891</c:v>
                </c:pt>
                <c:pt idx="91">
                  <c:v>175.79566666666872</c:v>
                </c:pt>
                <c:pt idx="92">
                  <c:v>149.72321296296298</c:v>
                </c:pt>
                <c:pt idx="93">
                  <c:v>147.27807407407408</c:v>
                </c:pt>
                <c:pt idx="94">
                  <c:v>192.0713611111118</c:v>
                </c:pt>
                <c:pt idx="95">
                  <c:v>285.06622222222092</c:v>
                </c:pt>
                <c:pt idx="96">
                  <c:v>379.02876851851852</c:v>
                </c:pt>
                <c:pt idx="97">
                  <c:v>450.34399999999937</c:v>
                </c:pt>
                <c:pt idx="98">
                  <c:v>498.53196296296295</c:v>
                </c:pt>
                <c:pt idx="99">
                  <c:v>499.98543518518522</c:v>
                </c:pt>
                <c:pt idx="100">
                  <c:v>477.34654629629426</c:v>
                </c:pt>
                <c:pt idx="101">
                  <c:v>478.32136111111242</c:v>
                </c:pt>
                <c:pt idx="102">
                  <c:v>502.90987962962964</c:v>
                </c:pt>
                <c:pt idx="103">
                  <c:v>480.76974074074201</c:v>
                </c:pt>
                <c:pt idx="104">
                  <c:v>434.03913888888962</c:v>
                </c:pt>
                <c:pt idx="105">
                  <c:v>410.92029629629496</c:v>
                </c:pt>
                <c:pt idx="106">
                  <c:v>387.30918518518519</c:v>
                </c:pt>
                <c:pt idx="107">
                  <c:v>363.69807407407541</c:v>
                </c:pt>
                <c:pt idx="108">
                  <c:v>363.20580555555694</c:v>
                </c:pt>
                <c:pt idx="109">
                  <c:v>363.20580555555364</c:v>
                </c:pt>
                <c:pt idx="110">
                  <c:v>339.10307407407339</c:v>
                </c:pt>
                <c:pt idx="111">
                  <c:v>315.00099074074143</c:v>
                </c:pt>
                <c:pt idx="112">
                  <c:v>266.79876851851856</c:v>
                </c:pt>
                <c:pt idx="113">
                  <c:v>265.33362962962963</c:v>
                </c:pt>
                <c:pt idx="114">
                  <c:v>264.36011111111111</c:v>
                </c:pt>
                <c:pt idx="115">
                  <c:v>168.46024999999872</c:v>
                </c:pt>
                <c:pt idx="116">
                  <c:v>141.95580555555557</c:v>
                </c:pt>
                <c:pt idx="117">
                  <c:v>187.26210185185252</c:v>
                </c:pt>
                <c:pt idx="118">
                  <c:v>327.02321296296236</c:v>
                </c:pt>
                <c:pt idx="119">
                  <c:v>540.47469444444516</c:v>
                </c:pt>
                <c:pt idx="120">
                  <c:v>708.14251851851986</c:v>
                </c:pt>
                <c:pt idx="121">
                  <c:v>877.76321296296157</c:v>
                </c:pt>
                <c:pt idx="122">
                  <c:v>1048.9132129629625</c:v>
                </c:pt>
                <c:pt idx="123">
                  <c:v>1127.7213611111131</c:v>
                </c:pt>
                <c:pt idx="124">
                  <c:v>1017.2928888888875</c:v>
                </c:pt>
                <c:pt idx="125">
                  <c:v>786.86765740740611</c:v>
                </c:pt>
                <c:pt idx="126">
                  <c:v>576.9780740740747</c:v>
                </c:pt>
                <c:pt idx="127">
                  <c:v>459.97122222222288</c:v>
                </c:pt>
                <c:pt idx="128">
                  <c:v>412.74900000000002</c:v>
                </c:pt>
                <c:pt idx="129">
                  <c:v>412.74900000000002</c:v>
                </c:pt>
                <c:pt idx="130">
                  <c:v>412.74900000000002</c:v>
                </c:pt>
                <c:pt idx="131">
                  <c:v>389.13788888889025</c:v>
                </c:pt>
                <c:pt idx="132">
                  <c:v>317.77987962962834</c:v>
                </c:pt>
                <c:pt idx="133">
                  <c:v>268.98751851851648</c:v>
                </c:pt>
                <c:pt idx="134">
                  <c:v>267.42321296296427</c:v>
                </c:pt>
                <c:pt idx="135">
                  <c:v>313.086962962965</c:v>
                </c:pt>
                <c:pt idx="136">
                  <c:v>359.79099074074014</c:v>
                </c:pt>
                <c:pt idx="137">
                  <c:v>382.8845555555535</c:v>
                </c:pt>
                <c:pt idx="138">
                  <c:v>406.49566666666664</c:v>
                </c:pt>
                <c:pt idx="139">
                  <c:v>430.10677777777977</c:v>
                </c:pt>
                <c:pt idx="140">
                  <c:v>454.23543518518591</c:v>
                </c:pt>
                <c:pt idx="141">
                  <c:v>525.58696296296296</c:v>
                </c:pt>
                <c:pt idx="142">
                  <c:v>598.49955555555493</c:v>
                </c:pt>
                <c:pt idx="143">
                  <c:v>600.58918518518453</c:v>
                </c:pt>
                <c:pt idx="144">
                  <c:v>579.07807407407483</c:v>
                </c:pt>
                <c:pt idx="145">
                  <c:v>509.82654629629428</c:v>
                </c:pt>
                <c:pt idx="146">
                  <c:v>439.52177777777644</c:v>
                </c:pt>
                <c:pt idx="147">
                  <c:v>368.6884444444471</c:v>
                </c:pt>
                <c:pt idx="148">
                  <c:v>202.35418518518722</c:v>
                </c:pt>
                <c:pt idx="149">
                  <c:v>-13.823083333335916</c:v>
                </c:pt>
                <c:pt idx="150">
                  <c:v>-184.81525925925919</c:v>
                </c:pt>
                <c:pt idx="151">
                  <c:v>-262.80803703703646</c:v>
                </c:pt>
                <c:pt idx="152">
                  <c:v>-293.45155555555687</c:v>
                </c:pt>
                <c:pt idx="153">
                  <c:v>-324.45641666666666</c:v>
                </c:pt>
                <c:pt idx="154">
                  <c:v>-378.92655555555621</c:v>
                </c:pt>
                <c:pt idx="155">
                  <c:v>-481.40900925925791</c:v>
                </c:pt>
                <c:pt idx="156">
                  <c:v>-561.00433333333149</c:v>
                </c:pt>
                <c:pt idx="157">
                  <c:v>-617.19692592592787</c:v>
                </c:pt>
                <c:pt idx="158">
                  <c:v>-697.17012037037171</c:v>
                </c:pt>
                <c:pt idx="159">
                  <c:v>-730.463592592591</c:v>
                </c:pt>
                <c:pt idx="160">
                  <c:v>-526.90414814814676</c:v>
                </c:pt>
                <c:pt idx="161">
                  <c:v>-107.43025925926028</c:v>
                </c:pt>
                <c:pt idx="162">
                  <c:v>363.23640740740643</c:v>
                </c:pt>
                <c:pt idx="163">
                  <c:v>790.57362962962964</c:v>
                </c:pt>
                <c:pt idx="164">
                  <c:v>843.34011111111181</c:v>
                </c:pt>
                <c:pt idx="165">
                  <c:v>539.62085185185322</c:v>
                </c:pt>
                <c:pt idx="166">
                  <c:v>162.24913888888824</c:v>
                </c:pt>
                <c:pt idx="167">
                  <c:v>-313.20345370370438</c:v>
                </c:pt>
                <c:pt idx="168">
                  <c:v>-509.5982222222222</c:v>
                </c:pt>
                <c:pt idx="169">
                  <c:v>-208.79303703703772</c:v>
                </c:pt>
                <c:pt idx="170">
                  <c:v>166.72529629629594</c:v>
                </c:pt>
                <c:pt idx="171">
                  <c:v>308.39196296296296</c:v>
                </c:pt>
                <c:pt idx="172">
                  <c:v>190.33640740740739</c:v>
                </c:pt>
                <c:pt idx="173">
                  <c:v>-71.250861111109785</c:v>
                </c:pt>
                <c:pt idx="174">
                  <c:v>-405.85248148148139</c:v>
                </c:pt>
                <c:pt idx="175">
                  <c:v>-979.32308333333469</c:v>
                </c:pt>
                <c:pt idx="176">
                  <c:v>-1794.0219259259254</c:v>
                </c:pt>
                <c:pt idx="177">
                  <c:v>-2235.5623425925914</c:v>
                </c:pt>
                <c:pt idx="178">
                  <c:v>-2250.2821111111107</c:v>
                </c:pt>
                <c:pt idx="179">
                  <c:v>-2263.1812314814811</c:v>
                </c:pt>
                <c:pt idx="180">
                  <c:v>-1565.9263703703696</c:v>
                </c:pt>
                <c:pt idx="181">
                  <c:v>153.44358333333321</c:v>
                </c:pt>
                <c:pt idx="182">
                  <c:v>1550.167657407407</c:v>
                </c:pt>
                <c:pt idx="183">
                  <c:v>1722.7021018518521</c:v>
                </c:pt>
                <c:pt idx="184">
                  <c:v>1138.4180740740751</c:v>
                </c:pt>
                <c:pt idx="185">
                  <c:v>715.99543518518522</c:v>
                </c:pt>
                <c:pt idx="186">
                  <c:v>883.44029629629529</c:v>
                </c:pt>
                <c:pt idx="187">
                  <c:v>1407.3764074074072</c:v>
                </c:pt>
                <c:pt idx="188">
                  <c:v>1935.0487685185187</c:v>
                </c:pt>
                <c:pt idx="189">
                  <c:v>2088.2524722222229</c:v>
                </c:pt>
                <c:pt idx="190">
                  <c:v>1769.2919629629623</c:v>
                </c:pt>
                <c:pt idx="191">
                  <c:v>1258.5262222222207</c:v>
                </c:pt>
                <c:pt idx="192">
                  <c:v>791.51025000000038</c:v>
                </c:pt>
                <c:pt idx="193">
                  <c:v>439.46691666666698</c:v>
                </c:pt>
                <c:pt idx="194">
                  <c:v>250.5780277777788</c:v>
                </c:pt>
                <c:pt idx="195">
                  <c:v>108.20099074074143</c:v>
                </c:pt>
                <c:pt idx="196">
                  <c:v>-59.192342592592524</c:v>
                </c:pt>
                <c:pt idx="197">
                  <c:v>-180.37748148148145</c:v>
                </c:pt>
                <c:pt idx="198">
                  <c:v>-302.18678703703699</c:v>
                </c:pt>
                <c:pt idx="199">
                  <c:v>-424.90641666666659</c:v>
                </c:pt>
                <c:pt idx="200">
                  <c:v>-500.91456481481578</c:v>
                </c:pt>
                <c:pt idx="201">
                  <c:v>-647.89766666666628</c:v>
                </c:pt>
                <c:pt idx="202">
                  <c:v>-1055.8885925925927</c:v>
                </c:pt>
                <c:pt idx="203">
                  <c:v>-1797.4191481481489</c:v>
                </c:pt>
                <c:pt idx="204">
                  <c:v>-2259.4790092592589</c:v>
                </c:pt>
                <c:pt idx="205">
                  <c:v>-1869.718222222222</c:v>
                </c:pt>
                <c:pt idx="206">
                  <c:v>-790.46711111111131</c:v>
                </c:pt>
                <c:pt idx="207">
                  <c:v>152.74099074074061</c:v>
                </c:pt>
                <c:pt idx="208">
                  <c:v>365.94358333333366</c:v>
                </c:pt>
                <c:pt idx="209">
                  <c:v>248.24321296296247</c:v>
                </c:pt>
                <c:pt idx="210">
                  <c:v>130.00974074074108</c:v>
                </c:pt>
                <c:pt idx="211">
                  <c:v>58.646546296296464</c:v>
                </c:pt>
                <c:pt idx="212">
                  <c:v>152.3935833333332</c:v>
                </c:pt>
                <c:pt idx="213">
                  <c:v>577.56696296296298</c:v>
                </c:pt>
                <c:pt idx="214">
                  <c:v>1241.1734444444448</c:v>
                </c:pt>
                <c:pt idx="215">
                  <c:v>1789.8021018518514</c:v>
                </c:pt>
                <c:pt idx="216">
                  <c:v>1962.9817777777769</c:v>
                </c:pt>
                <c:pt idx="217">
                  <c:v>1688.1884444444447</c:v>
                </c:pt>
                <c:pt idx="218">
                  <c:v>1033.5021018518528</c:v>
                </c:pt>
                <c:pt idx="219">
                  <c:v>256.47691666666668</c:v>
                </c:pt>
                <c:pt idx="220">
                  <c:v>-548.44234259259383</c:v>
                </c:pt>
                <c:pt idx="221">
                  <c:v>-1074.5601203703704</c:v>
                </c:pt>
                <c:pt idx="222">
                  <c:v>-703.93789814814818</c:v>
                </c:pt>
                <c:pt idx="223">
                  <c:v>72.973212962963984</c:v>
                </c:pt>
                <c:pt idx="224">
                  <c:v>711.14307407407409</c:v>
                </c:pt>
                <c:pt idx="225">
                  <c:v>1399.7713611111108</c:v>
                </c:pt>
                <c:pt idx="226">
                  <c:v>1549.2987685185185</c:v>
                </c:pt>
                <c:pt idx="227">
                  <c:v>965.08085185185178</c:v>
                </c:pt>
                <c:pt idx="228">
                  <c:v>282.27099074074113</c:v>
                </c:pt>
                <c:pt idx="229">
                  <c:v>-309.64789814814787</c:v>
                </c:pt>
                <c:pt idx="230">
                  <c:v>-999.15345370370301</c:v>
                </c:pt>
                <c:pt idx="231">
                  <c:v>-1834.2421111111112</c:v>
                </c:pt>
                <c:pt idx="232">
                  <c:v>-2270.9045648148144</c:v>
                </c:pt>
                <c:pt idx="233">
                  <c:v>-2304.3574814814815</c:v>
                </c:pt>
                <c:pt idx="234">
                  <c:v>-1415.2902592592588</c:v>
                </c:pt>
                <c:pt idx="235">
                  <c:v>-0.55345370370418934</c:v>
                </c:pt>
                <c:pt idx="236">
                  <c:v>684.92321296296291</c:v>
                </c:pt>
                <c:pt idx="237">
                  <c:v>757.60765740740749</c:v>
                </c:pt>
                <c:pt idx="238">
                  <c:v>451.92029629629627</c:v>
                </c:pt>
                <c:pt idx="239">
                  <c:v>74.28543518518488</c:v>
                </c:pt>
                <c:pt idx="240">
                  <c:v>-375.31248148148143</c:v>
                </c:pt>
                <c:pt idx="241">
                  <c:v>-519.37081481481425</c:v>
                </c:pt>
                <c:pt idx="242">
                  <c:v>-166.80086111111143</c:v>
                </c:pt>
                <c:pt idx="243">
                  <c:v>210.62400000000002</c:v>
                </c:pt>
                <c:pt idx="244">
                  <c:v>329.03247222222222</c:v>
                </c:pt>
                <c:pt idx="245">
                  <c:v>116.77099074074026</c:v>
                </c:pt>
                <c:pt idx="246">
                  <c:v>-615.88123148148145</c:v>
                </c:pt>
                <c:pt idx="247">
                  <c:v>-1681.4732222222219</c:v>
                </c:pt>
                <c:pt idx="248">
                  <c:v>-2252.2553055555559</c:v>
                </c:pt>
                <c:pt idx="249">
                  <c:v>-1853.3569259259261</c:v>
                </c:pt>
                <c:pt idx="250">
                  <c:v>-885.94044444444444</c:v>
                </c:pt>
                <c:pt idx="251">
                  <c:v>-83.209333333333291</c:v>
                </c:pt>
                <c:pt idx="252">
                  <c:v>200.12400000000002</c:v>
                </c:pt>
                <c:pt idx="253">
                  <c:v>200.12400000000002</c:v>
                </c:pt>
                <c:pt idx="254">
                  <c:v>200.12400000000002</c:v>
                </c:pt>
                <c:pt idx="255">
                  <c:v>200.12400000000002</c:v>
                </c:pt>
                <c:pt idx="256">
                  <c:v>200.12400000000002</c:v>
                </c:pt>
                <c:pt idx="257">
                  <c:v>200.12400000000002</c:v>
                </c:pt>
                <c:pt idx="258">
                  <c:v>200.12400000000002</c:v>
                </c:pt>
                <c:pt idx="259">
                  <c:v>200.12400000000002</c:v>
                </c:pt>
                <c:pt idx="260">
                  <c:v>200.12400000000002</c:v>
                </c:pt>
                <c:pt idx="261">
                  <c:v>200.12400000000002</c:v>
                </c:pt>
                <c:pt idx="262">
                  <c:v>200.12400000000002</c:v>
                </c:pt>
                <c:pt idx="263">
                  <c:v>200.12400000000002</c:v>
                </c:pt>
                <c:pt idx="264">
                  <c:v>200.12400000000002</c:v>
                </c:pt>
                <c:pt idx="265">
                  <c:v>200.12400000000002</c:v>
                </c:pt>
                <c:pt idx="266">
                  <c:v>200.12400000000002</c:v>
                </c:pt>
                <c:pt idx="267">
                  <c:v>200.12400000000002</c:v>
                </c:pt>
                <c:pt idx="268">
                  <c:v>200.12400000000002</c:v>
                </c:pt>
                <c:pt idx="269">
                  <c:v>200.12400000000002</c:v>
                </c:pt>
                <c:pt idx="270">
                  <c:v>200.12400000000002</c:v>
                </c:pt>
                <c:pt idx="271">
                  <c:v>200.12400000000002</c:v>
                </c:pt>
                <c:pt idx="272">
                  <c:v>200.12400000000002</c:v>
                </c:pt>
                <c:pt idx="273">
                  <c:v>200.12400000000002</c:v>
                </c:pt>
                <c:pt idx="274">
                  <c:v>200.12400000000002</c:v>
                </c:pt>
                <c:pt idx="275">
                  <c:v>200.12400000000002</c:v>
                </c:pt>
                <c:pt idx="276">
                  <c:v>200.12400000000002</c:v>
                </c:pt>
                <c:pt idx="277">
                  <c:v>719.56844444444448</c:v>
                </c:pt>
                <c:pt idx="278">
                  <c:v>1239.1697407407407</c:v>
                </c:pt>
                <c:pt idx="279">
                  <c:v>1168.8069629629629</c:v>
                </c:pt>
                <c:pt idx="280">
                  <c:v>1027.799138888889</c:v>
                </c:pt>
                <c:pt idx="281">
                  <c:v>886.86876851851832</c:v>
                </c:pt>
                <c:pt idx="282">
                  <c:v>793.14474074074064</c:v>
                </c:pt>
                <c:pt idx="283">
                  <c:v>746.68474074074084</c:v>
                </c:pt>
                <c:pt idx="284">
                  <c:v>794.68765740740741</c:v>
                </c:pt>
                <c:pt idx="285">
                  <c:v>961.07247222222202</c:v>
                </c:pt>
                <c:pt idx="286">
                  <c:v>1175.182472222222</c:v>
                </c:pt>
                <c:pt idx="287">
                  <c:v>1413.6564074074076</c:v>
                </c:pt>
                <c:pt idx="288">
                  <c:v>1653.106777777778</c:v>
                </c:pt>
                <c:pt idx="289">
                  <c:v>1846.5835833333331</c:v>
                </c:pt>
                <c:pt idx="290">
                  <c:v>1970.4491388888885</c:v>
                </c:pt>
                <c:pt idx="291">
                  <c:v>1977.4932129629635</c:v>
                </c:pt>
                <c:pt idx="292">
                  <c:v>1890.5854351851854</c:v>
                </c:pt>
                <c:pt idx="293">
                  <c:v>1780.4191388888889</c:v>
                </c:pt>
                <c:pt idx="294">
                  <c:v>1622.9875185185178</c:v>
                </c:pt>
                <c:pt idx="295">
                  <c:v>1465.0509907407411</c:v>
                </c:pt>
                <c:pt idx="296">
                  <c:v>1306.6954351851866</c:v>
                </c:pt>
                <c:pt idx="297">
                  <c:v>1123.8602499999986</c:v>
                </c:pt>
                <c:pt idx="298">
                  <c:v>940.00099074074012</c:v>
                </c:pt>
                <c:pt idx="299">
                  <c:v>754.99321296296296</c:v>
                </c:pt>
                <c:pt idx="300">
                  <c:v>663.18802777777807</c:v>
                </c:pt>
                <c:pt idx="301">
                  <c:v>618.64654629629763</c:v>
                </c:pt>
                <c:pt idx="302">
                  <c:v>597.07321296296232</c:v>
                </c:pt>
                <c:pt idx="303">
                  <c:v>599.48011111111043</c:v>
                </c:pt>
                <c:pt idx="304">
                  <c:v>554.34622222222265</c:v>
                </c:pt>
                <c:pt idx="305">
                  <c:v>532.49321296296296</c:v>
                </c:pt>
                <c:pt idx="306">
                  <c:v>557.87862962963004</c:v>
                </c:pt>
                <c:pt idx="307">
                  <c:v>607.25140740740676</c:v>
                </c:pt>
                <c:pt idx="308">
                  <c:v>680.62321296296318</c:v>
                </c:pt>
                <c:pt idx="309">
                  <c:v>825.60029629629707</c:v>
                </c:pt>
                <c:pt idx="310">
                  <c:v>1019.3635833333333</c:v>
                </c:pt>
                <c:pt idx="311">
                  <c:v>1214.7919629629623</c:v>
                </c:pt>
                <c:pt idx="312">
                  <c:v>1388.4065462962963</c:v>
                </c:pt>
                <c:pt idx="313">
                  <c:v>1469.1176574074068</c:v>
                </c:pt>
                <c:pt idx="314">
                  <c:v>1408.5354351851852</c:v>
                </c:pt>
                <c:pt idx="315">
                  <c:v>1205.3114074074094</c:v>
                </c:pt>
                <c:pt idx="316">
                  <c:v>999.61210185185257</c:v>
                </c:pt>
                <c:pt idx="317">
                  <c:v>839.87987962962961</c:v>
                </c:pt>
                <c:pt idx="318">
                  <c:v>725.573212962963</c:v>
                </c:pt>
                <c:pt idx="319">
                  <c:v>634.44307407407268</c:v>
                </c:pt>
                <c:pt idx="320">
                  <c:v>541.90677777777512</c:v>
                </c:pt>
                <c:pt idx="321">
                  <c:v>425.28913888888957</c:v>
                </c:pt>
                <c:pt idx="322">
                  <c:v>259.53140740740736</c:v>
                </c:pt>
                <c:pt idx="323">
                  <c:v>21.506962962962973</c:v>
                </c:pt>
                <c:pt idx="324">
                  <c:v>-290.64567592592527</c:v>
                </c:pt>
                <c:pt idx="325">
                  <c:v>-558.262666666668</c:v>
                </c:pt>
                <c:pt idx="326">
                  <c:v>-733.47914814814681</c:v>
                </c:pt>
                <c:pt idx="327">
                  <c:v>-743.96359259259111</c:v>
                </c:pt>
                <c:pt idx="328">
                  <c:v>-611.57970370370367</c:v>
                </c:pt>
                <c:pt idx="329">
                  <c:v>-406.44137037037069</c:v>
                </c:pt>
                <c:pt idx="330">
                  <c:v>-151.90530555555557</c:v>
                </c:pt>
                <c:pt idx="331">
                  <c:v>105.06974074074108</c:v>
                </c:pt>
                <c:pt idx="332">
                  <c:v>364.01288888888791</c:v>
                </c:pt>
                <c:pt idx="333">
                  <c:v>648.90696296296267</c:v>
                </c:pt>
                <c:pt idx="334">
                  <c:v>983.40974074074177</c:v>
                </c:pt>
                <c:pt idx="335">
                  <c:v>1321.2336296296287</c:v>
                </c:pt>
                <c:pt idx="336">
                  <c:v>1567.3625185185192</c:v>
                </c:pt>
                <c:pt idx="337">
                  <c:v>1768.4106666666667</c:v>
                </c:pt>
                <c:pt idx="338">
                  <c:v>1900.9847407407406</c:v>
                </c:pt>
                <c:pt idx="339">
                  <c:v>1987.4854351851877</c:v>
                </c:pt>
                <c:pt idx="340">
                  <c:v>2028.4847407407387</c:v>
                </c:pt>
                <c:pt idx="341">
                  <c:v>1951.6919629629629</c:v>
                </c:pt>
                <c:pt idx="342">
                  <c:v>1755.939138888891</c:v>
                </c:pt>
                <c:pt idx="343">
                  <c:v>1415.7319629629615</c:v>
                </c:pt>
                <c:pt idx="344">
                  <c:v>1070.7119629629615</c:v>
                </c:pt>
                <c:pt idx="345">
                  <c:v>840.40177777777649</c:v>
                </c:pt>
                <c:pt idx="346">
                  <c:v>702.24677777777765</c:v>
                </c:pt>
                <c:pt idx="347">
                  <c:v>680.98974074074204</c:v>
                </c:pt>
                <c:pt idx="348">
                  <c:v>707.55802777777774</c:v>
                </c:pt>
                <c:pt idx="349">
                  <c:v>757.75362962963027</c:v>
                </c:pt>
                <c:pt idx="350">
                  <c:v>809.16580555555697</c:v>
                </c:pt>
                <c:pt idx="351">
                  <c:v>836.9986296296297</c:v>
                </c:pt>
                <c:pt idx="352">
                  <c:v>841.86233333333325</c:v>
                </c:pt>
                <c:pt idx="353">
                  <c:v>846.15210185185174</c:v>
                </c:pt>
                <c:pt idx="354">
                  <c:v>898.31580555555286</c:v>
                </c:pt>
                <c:pt idx="355">
                  <c:v>974.75788888888883</c:v>
                </c:pt>
                <c:pt idx="356">
                  <c:v>1052.5176574074101</c:v>
                </c:pt>
                <c:pt idx="357">
                  <c:v>1154.6076574074082</c:v>
                </c:pt>
                <c:pt idx="358">
                  <c:v>1258.7402962962949</c:v>
                </c:pt>
                <c:pt idx="359">
                  <c:v>1292.8462222222197</c:v>
                </c:pt>
                <c:pt idx="360">
                  <c:v>1303.5069629629636</c:v>
                </c:pt>
                <c:pt idx="361">
                  <c:v>1314.3336296296302</c:v>
                </c:pt>
                <c:pt idx="362">
                  <c:v>1348.9373333333326</c:v>
                </c:pt>
                <c:pt idx="363">
                  <c:v>1384.409879629631</c:v>
                </c:pt>
                <c:pt idx="364">
                  <c:v>1396.4586296296309</c:v>
                </c:pt>
                <c:pt idx="365">
                  <c:v>1432.3058055555557</c:v>
                </c:pt>
                <c:pt idx="366">
                  <c:v>1421.8546944444424</c:v>
                </c:pt>
                <c:pt idx="367">
                  <c:v>1362.8954351851839</c:v>
                </c:pt>
                <c:pt idx="368">
                  <c:v>1326.9558518518531</c:v>
                </c:pt>
                <c:pt idx="369">
                  <c:v>1290.3956666666672</c:v>
                </c:pt>
                <c:pt idx="370">
                  <c:v>1253.1876574074072</c:v>
                </c:pt>
                <c:pt idx="371">
                  <c:v>1215.3065462962957</c:v>
                </c:pt>
                <c:pt idx="372">
                  <c:v>1129.5067777777756</c:v>
                </c:pt>
                <c:pt idx="373">
                  <c:v>1017.7875185185197</c:v>
                </c:pt>
                <c:pt idx="374">
                  <c:v>928.12251851851852</c:v>
                </c:pt>
                <c:pt idx="375">
                  <c:v>813.26622222222204</c:v>
                </c:pt>
                <c:pt idx="376">
                  <c:v>696.01210185185198</c:v>
                </c:pt>
                <c:pt idx="377">
                  <c:v>600.76622222222068</c:v>
                </c:pt>
                <c:pt idx="378">
                  <c:v>551.14358333333462</c:v>
                </c:pt>
                <c:pt idx="379">
                  <c:v>501.52677777777831</c:v>
                </c:pt>
                <c:pt idx="380">
                  <c:v>473.93765740740616</c:v>
                </c:pt>
                <c:pt idx="381">
                  <c:v>447.1558055555555</c:v>
                </c:pt>
                <c:pt idx="382">
                  <c:v>371.58580555555625</c:v>
                </c:pt>
                <c:pt idx="383">
                  <c:v>318.8669629629631</c:v>
                </c:pt>
                <c:pt idx="384">
                  <c:v>265.40177777777723</c:v>
                </c:pt>
                <c:pt idx="385">
                  <c:v>211.20580555555409</c:v>
                </c:pt>
                <c:pt idx="386">
                  <c:v>179.90765740740721</c:v>
                </c:pt>
                <c:pt idx="387">
                  <c:v>195.89654629629837</c:v>
                </c:pt>
                <c:pt idx="388">
                  <c:v>259.92529629629769</c:v>
                </c:pt>
                <c:pt idx="389">
                  <c:v>325.50247222222293</c:v>
                </c:pt>
                <c:pt idx="390">
                  <c:v>391.85580555555555</c:v>
                </c:pt>
                <c:pt idx="391">
                  <c:v>436.10432407407131</c:v>
                </c:pt>
                <c:pt idx="392">
                  <c:v>480.36321296296427</c:v>
                </c:pt>
                <c:pt idx="393">
                  <c:v>526.10765740740942</c:v>
                </c:pt>
                <c:pt idx="394">
                  <c:v>477.41024999999797</c:v>
                </c:pt>
                <c:pt idx="395">
                  <c:v>427.24543518518584</c:v>
                </c:pt>
                <c:pt idx="396">
                  <c:v>353.479879629631</c:v>
                </c:pt>
                <c:pt idx="397">
                  <c:v>253.92900000000009</c:v>
                </c:pt>
                <c:pt idx="398">
                  <c:v>200.90974074074018</c:v>
                </c:pt>
                <c:pt idx="399">
                  <c:v>147.21543518518382</c:v>
                </c:pt>
                <c:pt idx="400">
                  <c:v>116.47469444444437</c:v>
                </c:pt>
                <c:pt idx="401">
                  <c:v>156.63210185185255</c:v>
                </c:pt>
                <c:pt idx="402">
                  <c:v>245.47136111110984</c:v>
                </c:pt>
                <c:pt idx="403">
                  <c:v>312.12802777777569</c:v>
                </c:pt>
                <c:pt idx="404">
                  <c:v>403.10974074074335</c:v>
                </c:pt>
                <c:pt idx="405">
                  <c:v>472.56251851852062</c:v>
                </c:pt>
                <c:pt idx="406">
                  <c:v>518.40677777777717</c:v>
                </c:pt>
                <c:pt idx="407">
                  <c:v>565.62900000000002</c:v>
                </c:pt>
                <c:pt idx="408">
                  <c:v>612.85122222222287</c:v>
                </c:pt>
                <c:pt idx="409">
                  <c:v>637.84029629629572</c:v>
                </c:pt>
                <c:pt idx="410">
                  <c:v>662.14136111110906</c:v>
                </c:pt>
                <c:pt idx="411">
                  <c:v>735.04844444444507</c:v>
                </c:pt>
                <c:pt idx="412">
                  <c:v>808.65585185185182</c:v>
                </c:pt>
                <c:pt idx="413">
                  <c:v>883.66974074074005</c:v>
                </c:pt>
                <c:pt idx="414">
                  <c:v>959.40987962963163</c:v>
                </c:pt>
                <c:pt idx="415">
                  <c:v>1060.2097407407407</c:v>
                </c:pt>
                <c:pt idx="416">
                  <c:v>1138.8821018518511</c:v>
                </c:pt>
                <c:pt idx="417">
                  <c:v>1194.7454351851852</c:v>
                </c:pt>
                <c:pt idx="418">
                  <c:v>1180.6008518518499</c:v>
                </c:pt>
                <c:pt idx="419">
                  <c:v>1117.8632129629614</c:v>
                </c:pt>
                <c:pt idx="420">
                  <c:v>1054.4576574074099</c:v>
                </c:pt>
                <c:pt idx="421">
                  <c:v>966.00210185185324</c:v>
                </c:pt>
                <c:pt idx="422">
                  <c:v>828.85432407407325</c:v>
                </c:pt>
                <c:pt idx="423">
                  <c:v>665.08802777777646</c:v>
                </c:pt>
                <c:pt idx="424">
                  <c:v>522.66529629629622</c:v>
                </c:pt>
                <c:pt idx="425">
                  <c:v>307.1475185185206</c:v>
                </c:pt>
                <c:pt idx="426">
                  <c:v>63.537333333332015</c:v>
                </c:pt>
                <c:pt idx="427">
                  <c:v>-135.74137037037104</c:v>
                </c:pt>
                <c:pt idx="428">
                  <c:v>-266.96859259259327</c:v>
                </c:pt>
                <c:pt idx="429">
                  <c:v>-280.64419444444513</c:v>
                </c:pt>
                <c:pt idx="430">
                  <c:v>-151.71752777777647</c:v>
                </c:pt>
                <c:pt idx="431">
                  <c:v>51.711962962962218</c:v>
                </c:pt>
                <c:pt idx="432">
                  <c:v>281.60765740740675</c:v>
                </c:pt>
                <c:pt idx="433">
                  <c:v>468.43640740740932</c:v>
                </c:pt>
                <c:pt idx="434">
                  <c:v>538.58432407407543</c:v>
                </c:pt>
                <c:pt idx="435">
                  <c:v>538.58432407407213</c:v>
                </c:pt>
                <c:pt idx="436">
                  <c:v>467.06622222222086</c:v>
                </c:pt>
                <c:pt idx="437">
                  <c:v>394.18247222222493</c:v>
                </c:pt>
                <c:pt idx="438">
                  <c:v>344.23543518518727</c:v>
                </c:pt>
                <c:pt idx="439">
                  <c:v>340.84399999999869</c:v>
                </c:pt>
                <c:pt idx="440">
                  <c:v>408.97585185184982</c:v>
                </c:pt>
                <c:pt idx="441">
                  <c:v>525.68455555555693</c:v>
                </c:pt>
                <c:pt idx="442">
                  <c:v>691.63543518518713</c:v>
                </c:pt>
                <c:pt idx="443">
                  <c:v>836.67733333333058</c:v>
                </c:pt>
                <c:pt idx="444">
                  <c:v>959.4854351851825</c:v>
                </c:pt>
                <c:pt idx="445">
                  <c:v>1060.774324074076</c:v>
                </c:pt>
                <c:pt idx="446">
                  <c:v>1139.2114074074088</c:v>
                </c:pt>
                <c:pt idx="447">
                  <c:v>1219.1321018518524</c:v>
                </c:pt>
                <c:pt idx="448">
                  <c:v>1252.6521018518513</c:v>
                </c:pt>
                <c:pt idx="449">
                  <c:v>1262.6880277777771</c:v>
                </c:pt>
                <c:pt idx="450">
                  <c:v>1225.6287685185205</c:v>
                </c:pt>
                <c:pt idx="451">
                  <c:v>1163.6076574074068</c:v>
                </c:pt>
                <c:pt idx="452">
                  <c:v>1124.545296296295</c:v>
                </c:pt>
                <c:pt idx="453">
                  <c:v>1061.1980740740735</c:v>
                </c:pt>
                <c:pt idx="454">
                  <c:v>1020.0114074074061</c:v>
                </c:pt>
                <c:pt idx="455">
                  <c:v>1026.0884444444464</c:v>
                </c:pt>
                <c:pt idx="456">
                  <c:v>1032.206962962965</c:v>
                </c:pt>
                <c:pt idx="457">
                  <c:v>1038.3669629629617</c:v>
                </c:pt>
                <c:pt idx="458">
                  <c:v>1044.5684444444432</c:v>
                </c:pt>
                <c:pt idx="459">
                  <c:v>1050.8114074074063</c:v>
                </c:pt>
                <c:pt idx="460">
                  <c:v>1033.4847407407408</c:v>
                </c:pt>
                <c:pt idx="461">
                  <c:v>1039.0176574074073</c:v>
                </c:pt>
                <c:pt idx="462">
                  <c:v>1045.3798796296296</c:v>
                </c:pt>
                <c:pt idx="463">
                  <c:v>1003.7586296296322</c:v>
                </c:pt>
                <c:pt idx="464">
                  <c:v>984.9736296296303</c:v>
                </c:pt>
                <c:pt idx="465">
                  <c:v>942.60085185185176</c:v>
                </c:pt>
                <c:pt idx="466">
                  <c:v>898.62455555555493</c:v>
                </c:pt>
                <c:pt idx="467">
                  <c:v>878.26974074073803</c:v>
                </c:pt>
                <c:pt idx="468">
                  <c:v>857.10765740740942</c:v>
                </c:pt>
                <c:pt idx="469">
                  <c:v>835.95140740740749</c:v>
                </c:pt>
                <c:pt idx="470">
                  <c:v>790.36899999999935</c:v>
                </c:pt>
                <c:pt idx="471">
                  <c:v>767.57876851851915</c:v>
                </c:pt>
                <c:pt idx="472">
                  <c:v>768.40029629629691</c:v>
                </c:pt>
                <c:pt idx="473">
                  <c:v>745.61136111111318</c:v>
                </c:pt>
                <c:pt idx="474">
                  <c:v>722.00025000000005</c:v>
                </c:pt>
                <c:pt idx="475">
                  <c:v>698.38913888888692</c:v>
                </c:pt>
                <c:pt idx="476">
                  <c:v>650.34474074073808</c:v>
                </c:pt>
                <c:pt idx="477">
                  <c:v>601.48011111111111</c:v>
                </c:pt>
                <c:pt idx="478">
                  <c:v>575.41025000000127</c:v>
                </c:pt>
                <c:pt idx="479">
                  <c:v>572.95733333333465</c:v>
                </c:pt>
                <c:pt idx="480">
                  <c:v>617.73247222222074</c:v>
                </c:pt>
                <c:pt idx="481">
                  <c:v>687.7514074074054</c:v>
                </c:pt>
                <c:pt idx="482">
                  <c:v>758.58474074074138</c:v>
                </c:pt>
                <c:pt idx="483">
                  <c:v>854.6586296296316</c:v>
                </c:pt>
                <c:pt idx="484">
                  <c:v>905.14751851851793</c:v>
                </c:pt>
                <c:pt idx="485">
                  <c:v>908.42455555555489</c:v>
                </c:pt>
                <c:pt idx="486">
                  <c:v>911.71196296296557</c:v>
                </c:pt>
                <c:pt idx="487">
                  <c:v>867.78751851851735</c:v>
                </c:pt>
                <c:pt idx="488">
                  <c:v>822.21807407407198</c:v>
                </c:pt>
                <c:pt idx="489">
                  <c:v>800.26233333333596</c:v>
                </c:pt>
                <c:pt idx="490">
                  <c:v>777.47987962963032</c:v>
                </c:pt>
                <c:pt idx="491">
                  <c:v>778.30918518518263</c:v>
                </c:pt>
                <c:pt idx="492">
                  <c:v>779.13913888888612</c:v>
                </c:pt>
                <c:pt idx="493">
                  <c:v>779.96974074074467</c:v>
                </c:pt>
                <c:pt idx="494">
                  <c:v>780.80099074074485</c:v>
                </c:pt>
                <c:pt idx="495">
                  <c:v>781.6328888888861</c:v>
                </c:pt>
                <c:pt idx="496">
                  <c:v>782.46543518518251</c:v>
                </c:pt>
                <c:pt idx="497">
                  <c:v>759.68751851851721</c:v>
                </c:pt>
                <c:pt idx="498">
                  <c:v>712.46529629629754</c:v>
                </c:pt>
                <c:pt idx="499">
                  <c:v>664.40987962963368</c:v>
                </c:pt>
                <c:pt idx="500">
                  <c:v>639.13432407407277</c:v>
                </c:pt>
                <c:pt idx="501">
                  <c:v>637.47247222222074</c:v>
                </c:pt>
                <c:pt idx="502">
                  <c:v>612.20210185185192</c:v>
                </c:pt>
                <c:pt idx="503">
                  <c:v>609.71807407407402</c:v>
                </c:pt>
                <c:pt idx="504">
                  <c:v>631.67640740740956</c:v>
                </c:pt>
                <c:pt idx="505">
                  <c:v>630.02622222222089</c:v>
                </c:pt>
                <c:pt idx="506">
                  <c:v>651.98974074074135</c:v>
                </c:pt>
                <c:pt idx="507">
                  <c:v>674.7780277777772</c:v>
                </c:pt>
                <c:pt idx="508">
                  <c:v>673.95585185185121</c:v>
                </c:pt>
                <c:pt idx="509">
                  <c:v>720.3565462962963</c:v>
                </c:pt>
                <c:pt idx="510">
                  <c:v>768.40029629629691</c:v>
                </c:pt>
                <c:pt idx="511">
                  <c:v>792.83358333333274</c:v>
                </c:pt>
                <c:pt idx="512">
                  <c:v>841.70210185185169</c:v>
                </c:pt>
                <c:pt idx="513">
                  <c:v>867.78751851852064</c:v>
                </c:pt>
                <c:pt idx="514">
                  <c:v>893.87876851851581</c:v>
                </c:pt>
                <c:pt idx="515">
                  <c:v>920.8058055555548</c:v>
                </c:pt>
                <c:pt idx="516">
                  <c:v>947.74321296296421</c:v>
                </c:pt>
                <c:pt idx="517">
                  <c:v>975.52677777777785</c:v>
                </c:pt>
                <c:pt idx="518">
                  <c:v>1003.326546296295</c:v>
                </c:pt>
                <c:pt idx="519">
                  <c:v>1008.3743240740725</c:v>
                </c:pt>
                <c:pt idx="520">
                  <c:v>965.37640740740881</c:v>
                </c:pt>
                <c:pt idx="521">
                  <c:v>897.93418518518365</c:v>
                </c:pt>
                <c:pt idx="522">
                  <c:v>828.80029629629894</c:v>
                </c:pt>
                <c:pt idx="523">
                  <c:v>758.81765740740741</c:v>
                </c:pt>
                <c:pt idx="524">
                  <c:v>616.30029629629098</c:v>
                </c:pt>
                <c:pt idx="525">
                  <c:v>423.16765740741266</c:v>
                </c:pt>
                <c:pt idx="526">
                  <c:v>203.06974074074481</c:v>
                </c:pt>
                <c:pt idx="527">
                  <c:v>-44.756000000002814</c:v>
                </c:pt>
                <c:pt idx="528">
                  <c:v>-296.56234259259531</c:v>
                </c:pt>
                <c:pt idx="529">
                  <c:v>-457.72012037037166</c:v>
                </c:pt>
                <c:pt idx="530">
                  <c:v>-524.8485925925911</c:v>
                </c:pt>
                <c:pt idx="531">
                  <c:v>-545.12137037036882</c:v>
                </c:pt>
                <c:pt idx="532">
                  <c:v>-516.97900925926069</c:v>
                </c:pt>
                <c:pt idx="533">
                  <c:v>-487.69234259259326</c:v>
                </c:pt>
                <c:pt idx="534">
                  <c:v>-480.9191481481468</c:v>
                </c:pt>
                <c:pt idx="535">
                  <c:v>-521.02530555555632</c:v>
                </c:pt>
                <c:pt idx="536">
                  <c:v>-537.87197222222289</c:v>
                </c:pt>
                <c:pt idx="537">
                  <c:v>-530.05525925925781</c:v>
                </c:pt>
                <c:pt idx="538">
                  <c:v>-498.28456481481282</c:v>
                </c:pt>
                <c:pt idx="539">
                  <c:v>-394.03748148148276</c:v>
                </c:pt>
                <c:pt idx="540">
                  <c:v>-240.36803703703777</c:v>
                </c:pt>
                <c:pt idx="541">
                  <c:v>-131.19599999999724</c:v>
                </c:pt>
                <c:pt idx="542">
                  <c:v>-68.497898148149488</c:v>
                </c:pt>
                <c:pt idx="543">
                  <c:v>-4.4626666666687242</c:v>
                </c:pt>
                <c:pt idx="544">
                  <c:v>13.03640740740741</c:v>
                </c:pt>
                <c:pt idx="545">
                  <c:v>6.9891851851851357</c:v>
                </c:pt>
                <c:pt idx="546">
                  <c:v>48.229000000000724</c:v>
                </c:pt>
                <c:pt idx="547">
                  <c:v>90.711962962964265</c:v>
                </c:pt>
                <c:pt idx="548">
                  <c:v>133.23640740740609</c:v>
                </c:pt>
                <c:pt idx="549">
                  <c:v>200.57362962962759</c:v>
                </c:pt>
                <c:pt idx="550">
                  <c:v>221.2891388888888</c:v>
                </c:pt>
                <c:pt idx="551">
                  <c:v>218.40974074074066</c:v>
                </c:pt>
                <c:pt idx="552">
                  <c:v>215.5465462962963</c:v>
                </c:pt>
                <c:pt idx="553">
                  <c:v>212.69955555555555</c:v>
                </c:pt>
                <c:pt idx="554">
                  <c:v>209.86876851851849</c:v>
                </c:pt>
                <c:pt idx="555">
                  <c:v>207.05418518518513</c:v>
                </c:pt>
                <c:pt idx="556">
                  <c:v>180.64469444444578</c:v>
                </c:pt>
                <c:pt idx="557">
                  <c:v>177.30802777777916</c:v>
                </c:pt>
                <c:pt idx="558">
                  <c:v>174.54529629629766</c:v>
                </c:pt>
                <c:pt idx="559">
                  <c:v>147.64029629629567</c:v>
                </c:pt>
                <c:pt idx="560">
                  <c:v>144.36974074074007</c:v>
                </c:pt>
                <c:pt idx="561">
                  <c:v>141.12251851851786</c:v>
                </c:pt>
                <c:pt idx="562">
                  <c:v>137.89862962962894</c:v>
                </c:pt>
                <c:pt idx="563">
                  <c:v>111.0869629629637</c:v>
                </c:pt>
                <c:pt idx="564">
                  <c:v>36.549138888890212</c:v>
                </c:pt>
                <c:pt idx="565">
                  <c:v>-109.83377777777841</c:v>
                </c:pt>
                <c:pt idx="566">
                  <c:v>-305.44234259259252</c:v>
                </c:pt>
                <c:pt idx="567">
                  <c:v>-550.17544444444445</c:v>
                </c:pt>
                <c:pt idx="568">
                  <c:v>-821.26456481481671</c:v>
                </c:pt>
                <c:pt idx="569">
                  <c:v>-1047.1397499999998</c:v>
                </c:pt>
                <c:pt idx="570">
                  <c:v>-1156.2478981481461</c:v>
                </c:pt>
                <c:pt idx="571">
                  <c:v>-1170.2478981481461</c:v>
                </c:pt>
                <c:pt idx="572">
                  <c:v>-1136.3619722222229</c:v>
                </c:pt>
                <c:pt idx="573">
                  <c:v>-1030.2064166666673</c:v>
                </c:pt>
                <c:pt idx="574">
                  <c:v>-898.75100000000032</c:v>
                </c:pt>
                <c:pt idx="575">
                  <c:v>-836.5976666666661</c:v>
                </c:pt>
                <c:pt idx="576">
                  <c:v>-868.51544444444414</c:v>
                </c:pt>
                <c:pt idx="577">
                  <c:v>-994.82678703703834</c:v>
                </c:pt>
                <c:pt idx="578">
                  <c:v>-1192.7848888888896</c:v>
                </c:pt>
                <c:pt idx="579">
                  <c:v>-1367.7197499999995</c:v>
                </c:pt>
                <c:pt idx="580">
                  <c:v>-1424.6719722222224</c:v>
                </c:pt>
                <c:pt idx="581">
                  <c:v>-1338.8819259259249</c:v>
                </c:pt>
                <c:pt idx="582">
                  <c:v>-1157.2108148148145</c:v>
                </c:pt>
                <c:pt idx="583">
                  <c:v>-926.67345370370401</c:v>
                </c:pt>
                <c:pt idx="584">
                  <c:v>-765.58789814814793</c:v>
                </c:pt>
                <c:pt idx="585">
                  <c:v>-698.29345370370413</c:v>
                </c:pt>
                <c:pt idx="586">
                  <c:v>-677.80414814814833</c:v>
                </c:pt>
                <c:pt idx="587">
                  <c:v>-704.30308333333289</c:v>
                </c:pt>
                <c:pt idx="588">
                  <c:v>-801.53456481481498</c:v>
                </c:pt>
                <c:pt idx="589">
                  <c:v>-969.69692592592583</c:v>
                </c:pt>
                <c:pt idx="590">
                  <c:v>-1185.1456759259256</c:v>
                </c:pt>
                <c:pt idx="591">
                  <c:v>-1400.528638888889</c:v>
                </c:pt>
                <c:pt idx="592">
                  <c:v>-1473.8119722222223</c:v>
                </c:pt>
                <c:pt idx="593">
                  <c:v>-1853.1663703703703</c:v>
                </c:pt>
                <c:pt idx="594">
                  <c:v>-1027.6537777777778</c:v>
                </c:pt>
                <c:pt idx="595">
                  <c:v>200.12400000000002</c:v>
                </c:pt>
                <c:pt idx="596">
                  <c:v>200.12400000000002</c:v>
                </c:pt>
                <c:pt idx="597">
                  <c:v>200.12400000000002</c:v>
                </c:pt>
                <c:pt idx="598">
                  <c:v>200.12400000000002</c:v>
                </c:pt>
                <c:pt idx="599">
                  <c:v>200.12400000000002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192-4734-92A4-E1BB058864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37911055"/>
        <c:axId val="837909135"/>
      </c:lineChart>
      <c:catAx>
        <c:axId val="8379110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909135"/>
        <c:crosses val="autoZero"/>
        <c:auto val="1"/>
        <c:lblAlgn val="ctr"/>
        <c:lblOffset val="100"/>
        <c:noMultiLvlLbl val="0"/>
      </c:catAx>
      <c:valAx>
        <c:axId val="837909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911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0.-600s</a:t>
            </a:r>
            <a:r>
              <a:rPr lang="en-GB" baseline="0"/>
              <a:t> </a:t>
            </a:r>
            <a:r>
              <a:rPr lang="en-GB"/>
              <a:t>Tractive</a:t>
            </a:r>
            <a:r>
              <a:rPr lang="en-GB" baseline="0"/>
              <a:t> power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WLTC_class_3!$C$6:$C$7</c:f>
              <c:strCache>
                <c:ptCount val="2"/>
                <c:pt idx="0">
                  <c:v>Total elapsed time</c:v>
                </c:pt>
                <c:pt idx="1">
                  <c:v>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WLTC_class_3!$C$8:$C$608</c:f>
              <c:numCache>
                <c:formatCode>General</c:formatCode>
                <c:ptCount val="6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89-46BC-8EE0-889FE85F8DF6}"/>
            </c:ext>
          </c:extLst>
        </c:ser>
        <c:ser>
          <c:idx val="1"/>
          <c:order val="1"/>
          <c:tx>
            <c:strRef>
              <c:f>WLTC_class_3!$M$6:$M$7</c:f>
              <c:strCache>
                <c:ptCount val="2"/>
                <c:pt idx="0">
                  <c:v>Power Requirment</c:v>
                </c:pt>
                <c:pt idx="1">
                  <c:v>w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WLTC_class_3!$M$8:$M$608</c:f>
              <c:numCache>
                <c:formatCode>0.00</c:formatCode>
                <c:ptCount val="6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33.417454732510294</c:v>
                </c:pt>
                <c:pt idx="13">
                  <c:v>674.3311777263375</c:v>
                </c:pt>
                <c:pt idx="14">
                  <c:v>3205.7701666666671</c:v>
                </c:pt>
                <c:pt idx="15">
                  <c:v>5558.7284652777771</c:v>
                </c:pt>
                <c:pt idx="16">
                  <c:v>6762.7411360596698</c:v>
                </c:pt>
                <c:pt idx="17">
                  <c:v>10515.25245961934</c:v>
                </c:pt>
                <c:pt idx="18">
                  <c:v>14249.639150977366</c:v>
                </c:pt>
                <c:pt idx="19">
                  <c:v>11493.992263374486</c:v>
                </c:pt>
                <c:pt idx="20">
                  <c:v>5503.5554076646122</c:v>
                </c:pt>
                <c:pt idx="21">
                  <c:v>3236.1997394547338</c:v>
                </c:pt>
                <c:pt idx="22">
                  <c:v>3076.4972944958831</c:v>
                </c:pt>
                <c:pt idx="23">
                  <c:v>3327.1431111111124</c:v>
                </c:pt>
                <c:pt idx="24">
                  <c:v>5656.6288726851853</c:v>
                </c:pt>
                <c:pt idx="25">
                  <c:v>7631.3679670781839</c:v>
                </c:pt>
                <c:pt idx="26">
                  <c:v>8969.8260321502075</c:v>
                </c:pt>
                <c:pt idx="27">
                  <c:v>12764.102470936223</c:v>
                </c:pt>
                <c:pt idx="28">
                  <c:v>14478.260759259258</c:v>
                </c:pt>
                <c:pt idx="29">
                  <c:v>14764.496593878588</c:v>
                </c:pt>
                <c:pt idx="30">
                  <c:v>12139.661983281889</c:v>
                </c:pt>
                <c:pt idx="31">
                  <c:v>8628.4692579732509</c:v>
                </c:pt>
                <c:pt idx="32">
                  <c:v>7113.7074411008189</c:v>
                </c:pt>
                <c:pt idx="33">
                  <c:v>6369.183964248974</c:v>
                </c:pt>
                <c:pt idx="34">
                  <c:v>5003.353777777781</c:v>
                </c:pt>
                <c:pt idx="35">
                  <c:v>2683.3073083847862</c:v>
                </c:pt>
                <c:pt idx="36">
                  <c:v>-1983.6418868312671</c:v>
                </c:pt>
                <c:pt idx="37">
                  <c:v>-8967.7789894547441</c:v>
                </c:pt>
                <c:pt idx="38">
                  <c:v>-12126.456951388893</c:v>
                </c:pt>
                <c:pt idx="39">
                  <c:v>-10348.685689300404</c:v>
                </c:pt>
                <c:pt idx="40">
                  <c:v>-8369.3687263374541</c:v>
                </c:pt>
                <c:pt idx="41">
                  <c:v>-9764.3608639403301</c:v>
                </c:pt>
                <c:pt idx="42">
                  <c:v>-11862.783261316863</c:v>
                </c:pt>
                <c:pt idx="43">
                  <c:v>-9656.629326903294</c:v>
                </c:pt>
                <c:pt idx="44">
                  <c:v>-4782.6878333333361</c:v>
                </c:pt>
                <c:pt idx="45">
                  <c:v>-1223.34736548354</c:v>
                </c:pt>
                <c:pt idx="46">
                  <c:v>-662.6877037037018</c:v>
                </c:pt>
                <c:pt idx="47">
                  <c:v>-1407.1162384259258</c:v>
                </c:pt>
                <c:pt idx="48">
                  <c:v>-972.60885596707692</c:v>
                </c:pt>
                <c:pt idx="49">
                  <c:v>339.80840946502315</c:v>
                </c:pt>
                <c:pt idx="50">
                  <c:v>573.2960637860059</c:v>
                </c:pt>
                <c:pt idx="51">
                  <c:v>-1381.8387222222236</c:v>
                </c:pt>
                <c:pt idx="52">
                  <c:v>-3520.1391977880644</c:v>
                </c:pt>
                <c:pt idx="53">
                  <c:v>-2344.589110853909</c:v>
                </c:pt>
                <c:pt idx="54">
                  <c:v>-184.36855272633719</c:v>
                </c:pt>
                <c:pt idx="55">
                  <c:v>603.93185185185212</c:v>
                </c:pt>
                <c:pt idx="56">
                  <c:v>682.63555555555558</c:v>
                </c:pt>
                <c:pt idx="57">
                  <c:v>918.74666666666724</c:v>
                </c:pt>
                <c:pt idx="58">
                  <c:v>1184.5364097222223</c:v>
                </c:pt>
                <c:pt idx="59">
                  <c:v>2701.7748333333325</c:v>
                </c:pt>
                <c:pt idx="60">
                  <c:v>3448.8932430555565</c:v>
                </c:pt>
                <c:pt idx="61">
                  <c:v>2086.9352291666678</c:v>
                </c:pt>
                <c:pt idx="62">
                  <c:v>1858.60804861111</c:v>
                </c:pt>
                <c:pt idx="63">
                  <c:v>2213.8305000000014</c:v>
                </c:pt>
                <c:pt idx="64">
                  <c:v>2790.0456319444461</c:v>
                </c:pt>
                <c:pt idx="65">
                  <c:v>2207.7096440329219</c:v>
                </c:pt>
                <c:pt idx="66">
                  <c:v>1771.8273886316847</c:v>
                </c:pt>
                <c:pt idx="67">
                  <c:v>3733.8726255144024</c:v>
                </c:pt>
                <c:pt idx="68">
                  <c:v>7594.5237965534998</c:v>
                </c:pt>
                <c:pt idx="69">
                  <c:v>10836.048823045267</c:v>
                </c:pt>
                <c:pt idx="70">
                  <c:v>13111.724731224282</c:v>
                </c:pt>
                <c:pt idx="71">
                  <c:v>13817.108162551443</c:v>
                </c:pt>
                <c:pt idx="72">
                  <c:v>11959.458578189297</c:v>
                </c:pt>
                <c:pt idx="73">
                  <c:v>8821.6492510288026</c:v>
                </c:pt>
                <c:pt idx="74">
                  <c:v>7032.8227327674895</c:v>
                </c:pt>
                <c:pt idx="75">
                  <c:v>6993.5889218106959</c:v>
                </c:pt>
                <c:pt idx="76">
                  <c:v>7701.1536646090572</c:v>
                </c:pt>
                <c:pt idx="77">
                  <c:v>7451.5786509773634</c:v>
                </c:pt>
                <c:pt idx="78">
                  <c:v>5308.6443032407406</c:v>
                </c:pt>
                <c:pt idx="79">
                  <c:v>1973.4016113683201</c:v>
                </c:pt>
                <c:pt idx="80">
                  <c:v>144.13268518518547</c:v>
                </c:pt>
                <c:pt idx="81">
                  <c:v>-1638.6991268004183</c:v>
                </c:pt>
                <c:pt idx="82">
                  <c:v>-1128.8903521090529</c:v>
                </c:pt>
                <c:pt idx="83">
                  <c:v>1056.7927057613308</c:v>
                </c:pt>
                <c:pt idx="84">
                  <c:v>-162.59128883745186</c:v>
                </c:pt>
                <c:pt idx="85">
                  <c:v>-884.1827435699721</c:v>
                </c:pt>
                <c:pt idx="86">
                  <c:v>-651.46050128600143</c:v>
                </c:pt>
                <c:pt idx="87">
                  <c:v>-199.92428189299088</c:v>
                </c:pt>
                <c:pt idx="88">
                  <c:v>-3794.9745000000066</c:v>
                </c:pt>
                <c:pt idx="89">
                  <c:v>-12370.683227109059</c:v>
                </c:pt>
                <c:pt idx="90">
                  <c:v>-16025.275048611107</c:v>
                </c:pt>
                <c:pt idx="91">
                  <c:v>-13543.048806584362</c:v>
                </c:pt>
                <c:pt idx="92">
                  <c:v>-7707.5021502057634</c:v>
                </c:pt>
                <c:pt idx="93">
                  <c:v>-3841.48231893004</c:v>
                </c:pt>
                <c:pt idx="94">
                  <c:v>-3331.2533333333326</c:v>
                </c:pt>
                <c:pt idx="95">
                  <c:v>-3187.7331129115223</c:v>
                </c:pt>
                <c:pt idx="96">
                  <c:v>-1768.0283806584359</c:v>
                </c:pt>
                <c:pt idx="97">
                  <c:v>-649.4559999999999</c:v>
                </c:pt>
                <c:pt idx="98">
                  <c:v>-397.05059053497945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36.040911522633749</c:v>
                </c:pt>
                <c:pt idx="139">
                  <c:v>840.90651054526745</c:v>
                </c:pt>
                <c:pt idx="140">
                  <c:v>4261.8984688785995</c:v>
                </c:pt>
                <c:pt idx="141">
                  <c:v>8568.6402569444435</c:v>
                </c:pt>
                <c:pt idx="142">
                  <c:v>8695.8280164609041</c:v>
                </c:pt>
                <c:pt idx="143">
                  <c:v>5449.9679791666667</c:v>
                </c:pt>
                <c:pt idx="144">
                  <c:v>3657.0051370884794</c:v>
                </c:pt>
                <c:pt idx="145">
                  <c:v>5193.4535637860108</c:v>
                </c:pt>
                <c:pt idx="146">
                  <c:v>8252.851259259256</c:v>
                </c:pt>
                <c:pt idx="147">
                  <c:v>9722.3890967078169</c:v>
                </c:pt>
                <c:pt idx="148">
                  <c:v>8634.7986725823066</c:v>
                </c:pt>
                <c:pt idx="149">
                  <c:v>5869.1122798353936</c:v>
                </c:pt>
                <c:pt idx="150">
                  <c:v>2285.7038415637849</c:v>
                </c:pt>
                <c:pt idx="151">
                  <c:v>-3150.3179814814839</c:v>
                </c:pt>
                <c:pt idx="152">
                  <c:v>-10437.66195884773</c:v>
                </c:pt>
                <c:pt idx="153">
                  <c:v>-13314.059220164605</c:v>
                </c:pt>
                <c:pt idx="154">
                  <c:v>-9543.8819673353919</c:v>
                </c:pt>
                <c:pt idx="155">
                  <c:v>-3862.6611545781898</c:v>
                </c:pt>
                <c:pt idx="156">
                  <c:v>131.70962962962886</c:v>
                </c:pt>
                <c:pt idx="157">
                  <c:v>2453.8581666666664</c:v>
                </c:pt>
                <c:pt idx="158">
                  <c:v>5062.9889421296293</c:v>
                </c:pt>
                <c:pt idx="159">
                  <c:v>7770.4730205761343</c:v>
                </c:pt>
                <c:pt idx="160">
                  <c:v>9363.8407476851862</c:v>
                </c:pt>
                <c:pt idx="161">
                  <c:v>9703.6484999999957</c:v>
                </c:pt>
                <c:pt idx="162">
                  <c:v>8591.117048611115</c:v>
                </c:pt>
                <c:pt idx="163">
                  <c:v>8964.2891851851873</c:v>
                </c:pt>
                <c:pt idx="164">
                  <c:v>8642.8070383230461</c:v>
                </c:pt>
                <c:pt idx="165">
                  <c:v>7302.9508737139959</c:v>
                </c:pt>
                <c:pt idx="166">
                  <c:v>6503.3730625000035</c:v>
                </c:pt>
                <c:pt idx="167">
                  <c:v>8925.1669300411577</c:v>
                </c:pt>
                <c:pt idx="168">
                  <c:v>11583.953514403294</c:v>
                </c:pt>
                <c:pt idx="169">
                  <c:v>9362.8450370370319</c:v>
                </c:pt>
                <c:pt idx="170">
                  <c:v>3104.8376954732407</c:v>
                </c:pt>
                <c:pt idx="171">
                  <c:v>-4563.5068292181022</c:v>
                </c:pt>
                <c:pt idx="172">
                  <c:v>-12392.843395833328</c:v>
                </c:pt>
                <c:pt idx="173">
                  <c:v>-14273.961800411522</c:v>
                </c:pt>
                <c:pt idx="174">
                  <c:v>-8445.4817085905324</c:v>
                </c:pt>
                <c:pt idx="175">
                  <c:v>-1766.4640249485597</c:v>
                </c:pt>
                <c:pt idx="176">
                  <c:v>2525.3922780349762</c:v>
                </c:pt>
                <c:pt idx="177">
                  <c:v>6182.6408932613149</c:v>
                </c:pt>
                <c:pt idx="178">
                  <c:v>7755.7089238683138</c:v>
                </c:pt>
                <c:pt idx="179">
                  <c:v>5294.5752427983552</c:v>
                </c:pt>
                <c:pt idx="180">
                  <c:v>2461.3337942386847</c:v>
                </c:pt>
                <c:pt idx="181">
                  <c:v>1097.0894457304489</c:v>
                </c:pt>
                <c:pt idx="182">
                  <c:v>-450.79512757201519</c:v>
                </c:pt>
                <c:pt idx="183">
                  <c:v>-3976.6662857510241</c:v>
                </c:pt>
                <c:pt idx="184">
                  <c:v>-6434.5342986111091</c:v>
                </c:pt>
                <c:pt idx="185">
                  <c:v>-6463.732131687244</c:v>
                </c:pt>
                <c:pt idx="186">
                  <c:v>-5222.6215740740772</c:v>
                </c:pt>
                <c:pt idx="187">
                  <c:v>-3722.948687499997</c:v>
                </c:pt>
                <c:pt idx="188">
                  <c:v>-2593.2877013888874</c:v>
                </c:pt>
                <c:pt idx="189">
                  <c:v>-1769.6376545781907</c:v>
                </c:pt>
                <c:pt idx="190">
                  <c:v>-1068.5072749485596</c:v>
                </c:pt>
                <c:pt idx="191">
                  <c:v>-652.92385313785951</c:v>
                </c:pt>
                <c:pt idx="192">
                  <c:v>-278.84215972222171</c:v>
                </c:pt>
                <c:pt idx="193">
                  <c:v>138.5759709362132</c:v>
                </c:pt>
                <c:pt idx="194">
                  <c:v>294.46720781893004</c:v>
                </c:pt>
                <c:pt idx="195">
                  <c:v>525.22814814814865</c:v>
                </c:pt>
                <c:pt idx="196">
                  <c:v>682.63555555555558</c:v>
                </c:pt>
                <c:pt idx="197">
                  <c:v>682.63555555555558</c:v>
                </c:pt>
                <c:pt idx="198">
                  <c:v>1076.1540740740741</c:v>
                </c:pt>
                <c:pt idx="199">
                  <c:v>1532.2873906893003</c:v>
                </c:pt>
                <c:pt idx="200">
                  <c:v>2021.3827057613169</c:v>
                </c:pt>
                <c:pt idx="201">
                  <c:v>2639.3813991769548</c:v>
                </c:pt>
                <c:pt idx="202">
                  <c:v>3323.7226851851851</c:v>
                </c:pt>
                <c:pt idx="203">
                  <c:v>5286.3770717592597</c:v>
                </c:pt>
                <c:pt idx="204">
                  <c:v>6974.8223971193402</c:v>
                </c:pt>
                <c:pt idx="205">
                  <c:v>7938.3548312757202</c:v>
                </c:pt>
                <c:pt idx="206">
                  <c:v>10341.854890946499</c:v>
                </c:pt>
                <c:pt idx="207">
                  <c:v>11903.390242541152</c:v>
                </c:pt>
                <c:pt idx="208">
                  <c:v>11779.852312757206</c:v>
                </c:pt>
                <c:pt idx="209">
                  <c:v>13826.945843621403</c:v>
                </c:pt>
                <c:pt idx="210">
                  <c:v>15046.916477366256</c:v>
                </c:pt>
                <c:pt idx="211">
                  <c:v>12397.305844907409</c:v>
                </c:pt>
                <c:pt idx="212">
                  <c:v>10434.341497942387</c:v>
                </c:pt>
                <c:pt idx="213">
                  <c:v>9224.4028124999968</c:v>
                </c:pt>
                <c:pt idx="214">
                  <c:v>10054.440954732514</c:v>
                </c:pt>
                <c:pt idx="215">
                  <c:v>12727.69460828189</c:v>
                </c:pt>
                <c:pt idx="216">
                  <c:v>15127.418055555558</c:v>
                </c:pt>
                <c:pt idx="217">
                  <c:v>15915.369474537039</c:v>
                </c:pt>
                <c:pt idx="218">
                  <c:v>15031.064063786009</c:v>
                </c:pt>
                <c:pt idx="219">
                  <c:v>13271.39246707818</c:v>
                </c:pt>
                <c:pt idx="220">
                  <c:v>11265.265220164614</c:v>
                </c:pt>
                <c:pt idx="221">
                  <c:v>8740.4884230967218</c:v>
                </c:pt>
                <c:pt idx="222">
                  <c:v>7085.7397986111018</c:v>
                </c:pt>
                <c:pt idx="223">
                  <c:v>6808.7648778292041</c:v>
                </c:pt>
                <c:pt idx="224">
                  <c:v>6862.5348292181161</c:v>
                </c:pt>
                <c:pt idx="225">
                  <c:v>8001.0703559670774</c:v>
                </c:pt>
                <c:pt idx="226">
                  <c:v>8481.3193251028606</c:v>
                </c:pt>
                <c:pt idx="227">
                  <c:v>8223.4153731995884</c:v>
                </c:pt>
                <c:pt idx="228">
                  <c:v>7959.6995000000197</c:v>
                </c:pt>
                <c:pt idx="229">
                  <c:v>7302.2319403292286</c:v>
                </c:pt>
                <c:pt idx="230">
                  <c:v>5876.1550552983445</c:v>
                </c:pt>
                <c:pt idx="231">
                  <c:v>3652.7754256687349</c:v>
                </c:pt>
                <c:pt idx="232">
                  <c:v>-1175.4686769547375</c:v>
                </c:pt>
                <c:pt idx="233">
                  <c:v>-7340.8378541666816</c:v>
                </c:pt>
                <c:pt idx="234">
                  <c:v>-9257.7956576646011</c:v>
                </c:pt>
                <c:pt idx="235">
                  <c:v>-6339.9910185185236</c:v>
                </c:pt>
                <c:pt idx="236">
                  <c:v>-1998.9766111111012</c:v>
                </c:pt>
                <c:pt idx="237">
                  <c:v>-710.46014814814373</c:v>
                </c:pt>
                <c:pt idx="238">
                  <c:v>-3589.8718189300548</c:v>
                </c:pt>
                <c:pt idx="239">
                  <c:v>-9075.7740064300451</c:v>
                </c:pt>
                <c:pt idx="240">
                  <c:v>-12444.322684927976</c:v>
                </c:pt>
                <c:pt idx="241">
                  <c:v>-10114.422375257194</c:v>
                </c:pt>
                <c:pt idx="242">
                  <c:v>-8907.3854256687227</c:v>
                </c:pt>
                <c:pt idx="243">
                  <c:v>-9378.0066769547284</c:v>
                </c:pt>
                <c:pt idx="244">
                  <c:v>-8369.3687263374541</c:v>
                </c:pt>
                <c:pt idx="245">
                  <c:v>-9764.3608639403301</c:v>
                </c:pt>
                <c:pt idx="246">
                  <c:v>-11862.783261316863</c:v>
                </c:pt>
                <c:pt idx="247">
                  <c:v>-9656.629326903294</c:v>
                </c:pt>
                <c:pt idx="248">
                  <c:v>-4782.6878333333361</c:v>
                </c:pt>
                <c:pt idx="249">
                  <c:v>-1223.34736548354</c:v>
                </c:pt>
                <c:pt idx="250">
                  <c:v>-662.6877037037018</c:v>
                </c:pt>
                <c:pt idx="251">
                  <c:v>-1407.1162384259258</c:v>
                </c:pt>
                <c:pt idx="252">
                  <c:v>-972.60885596707692</c:v>
                </c:pt>
                <c:pt idx="253">
                  <c:v>339.80840946502315</c:v>
                </c:pt>
                <c:pt idx="254">
                  <c:v>573.2960637860059</c:v>
                </c:pt>
                <c:pt idx="255">
                  <c:v>-1381.8387222222236</c:v>
                </c:pt>
                <c:pt idx="256">
                  <c:v>-2078.5496916152242</c:v>
                </c:pt>
                <c:pt idx="257">
                  <c:v>548.19797196502168</c:v>
                </c:pt>
                <c:pt idx="258">
                  <c:v>4323.0688292181048</c:v>
                </c:pt>
                <c:pt idx="259">
                  <c:v>7151.4748027263377</c:v>
                </c:pt>
                <c:pt idx="260">
                  <c:v>8384.5736399176967</c:v>
                </c:pt>
                <c:pt idx="261">
                  <c:v>9162.2833909464971</c:v>
                </c:pt>
                <c:pt idx="262">
                  <c:v>10852.109696244856</c:v>
                </c:pt>
                <c:pt idx="263">
                  <c:v>14608.086447788066</c:v>
                </c:pt>
                <c:pt idx="264">
                  <c:v>17889.232709619348</c:v>
                </c:pt>
                <c:pt idx="265">
                  <c:v>17820.16212628601</c:v>
                </c:pt>
                <c:pt idx="266">
                  <c:v>14723.993796296285</c:v>
                </c:pt>
                <c:pt idx="267">
                  <c:v>13315.578666666661</c:v>
                </c:pt>
                <c:pt idx="268">
                  <c:v>13224.722423611114</c:v>
                </c:pt>
                <c:pt idx="269">
                  <c:v>11992.242666666665</c:v>
                </c:pt>
                <c:pt idx="270">
                  <c:v>8238.7698541666705</c:v>
                </c:pt>
                <c:pt idx="271">
                  <c:v>2528.2716872428068</c:v>
                </c:pt>
                <c:pt idx="272">
                  <c:v>1294.9499259259176</c:v>
                </c:pt>
                <c:pt idx="273">
                  <c:v>-2289.9677800925879</c:v>
                </c:pt>
                <c:pt idx="274">
                  <c:v>-9717.0336525205767</c:v>
                </c:pt>
                <c:pt idx="275">
                  <c:v>-12373.310222222228</c:v>
                </c:pt>
                <c:pt idx="276">
                  <c:v>-13344.236378600817</c:v>
                </c:pt>
                <c:pt idx="277">
                  <c:v>-13740.079144032925</c:v>
                </c:pt>
                <c:pt idx="278">
                  <c:v>-16053.596928240737</c:v>
                </c:pt>
                <c:pt idx="279">
                  <c:v>-14321.498692129629</c:v>
                </c:pt>
                <c:pt idx="280">
                  <c:v>-6160.9624670781877</c:v>
                </c:pt>
                <c:pt idx="281">
                  <c:v>3184.385150205761</c:v>
                </c:pt>
                <c:pt idx="282">
                  <c:v>10993.462289866256</c:v>
                </c:pt>
                <c:pt idx="283">
                  <c:v>14383.693578189303</c:v>
                </c:pt>
                <c:pt idx="284">
                  <c:v>16782.091220164613</c:v>
                </c:pt>
                <c:pt idx="285">
                  <c:v>18355.344754886832</c:v>
                </c:pt>
                <c:pt idx="286">
                  <c:v>18739.348109053499</c:v>
                </c:pt>
                <c:pt idx="287">
                  <c:v>20487.248083590541</c:v>
                </c:pt>
                <c:pt idx="288">
                  <c:v>22259.08757201644</c:v>
                </c:pt>
                <c:pt idx="289">
                  <c:v>19713.674899948564</c:v>
                </c:pt>
                <c:pt idx="290">
                  <c:v>11874.262074074075</c:v>
                </c:pt>
                <c:pt idx="291">
                  <c:v>3880.1900555555558</c:v>
                </c:pt>
                <c:pt idx="292">
                  <c:v>-1678.5157037036897</c:v>
                </c:pt>
                <c:pt idx="293">
                  <c:v>-2318.2731514917873</c:v>
                </c:pt>
                <c:pt idx="294">
                  <c:v>-450.86985313787278</c:v>
                </c:pt>
                <c:pt idx="295">
                  <c:v>1682.6853333333504</c:v>
                </c:pt>
                <c:pt idx="296">
                  <c:v>3512.8906298868319</c:v>
                </c:pt>
                <c:pt idx="297">
                  <c:v>4752.1297777777727</c:v>
                </c:pt>
                <c:pt idx="298">
                  <c:v>5103.4481782407411</c:v>
                </c:pt>
                <c:pt idx="299">
                  <c:v>4202.4866283436077</c:v>
                </c:pt>
                <c:pt idx="300">
                  <c:v>2961.5915666152396</c:v>
                </c:pt>
                <c:pt idx="301">
                  <c:v>1396.5037337963097</c:v>
                </c:pt>
                <c:pt idx="302">
                  <c:v>-471.7708251028929</c:v>
                </c:pt>
                <c:pt idx="303">
                  <c:v>-1996.0775576131816</c:v>
                </c:pt>
                <c:pt idx="304">
                  <c:v>-4045.8234732510273</c:v>
                </c:pt>
                <c:pt idx="305">
                  <c:v>-5381.8172502572006</c:v>
                </c:pt>
                <c:pt idx="306">
                  <c:v>-3872.6568991769541</c:v>
                </c:pt>
                <c:pt idx="307">
                  <c:v>-1134.4213333333325</c:v>
                </c:pt>
                <c:pt idx="308">
                  <c:v>979.27621424898234</c:v>
                </c:pt>
                <c:pt idx="309">
                  <c:v>1231.6132271090687</c:v>
                </c:pt>
                <c:pt idx="310">
                  <c:v>426.78592566872834</c:v>
                </c:pt>
                <c:pt idx="311">
                  <c:v>-363.80665020576828</c:v>
                </c:pt>
                <c:pt idx="312">
                  <c:v>-1891.2068428498051</c:v>
                </c:pt>
                <c:pt idx="313">
                  <c:v>-3582.3339897119326</c:v>
                </c:pt>
                <c:pt idx="314">
                  <c:v>-4662.0933333333323</c:v>
                </c:pt>
                <c:pt idx="315">
                  <c:v>-4489.7705020576122</c:v>
                </c:pt>
                <c:pt idx="316">
                  <c:v>-3685.7730555555527</c:v>
                </c:pt>
                <c:pt idx="317">
                  <c:v>-4188.3048562242784</c:v>
                </c:pt>
                <c:pt idx="318">
                  <c:v>-5369.3370370370358</c:v>
                </c:pt>
                <c:pt idx="319">
                  <c:v>-5407.9038683127537</c:v>
                </c:pt>
                <c:pt idx="320">
                  <c:v>-2497.3815208333313</c:v>
                </c:pt>
                <c:pt idx="321">
                  <c:v>-440.68134979424326</c:v>
                </c:pt>
                <c:pt idx="322">
                  <c:v>379.99571064814359</c:v>
                </c:pt>
                <c:pt idx="323">
                  <c:v>543.30589583333688</c:v>
                </c:pt>
                <c:pt idx="324">
                  <c:v>-113.74331249999986</c:v>
                </c:pt>
                <c:pt idx="325">
                  <c:v>824.49018852880329</c:v>
                </c:pt>
                <c:pt idx="326">
                  <c:v>981.24173173868758</c:v>
                </c:pt>
                <c:pt idx="327">
                  <c:v>501.54564609053841</c:v>
                </c:pt>
                <c:pt idx="328">
                  <c:v>-3328.1900383230477</c:v>
                </c:pt>
                <c:pt idx="329">
                  <c:v>-6581.0764570473257</c:v>
                </c:pt>
                <c:pt idx="330">
                  <c:v>-3110.8740419238698</c:v>
                </c:pt>
                <c:pt idx="331">
                  <c:v>96.193817644032208</c:v>
                </c:pt>
                <c:pt idx="332">
                  <c:v>-125.01345961933949</c:v>
                </c:pt>
                <c:pt idx="333">
                  <c:v>-227.04009953703672</c:v>
                </c:pt>
                <c:pt idx="334">
                  <c:v>-19.453777777778051</c:v>
                </c:pt>
                <c:pt idx="335">
                  <c:v>-217.94398148148116</c:v>
                </c:pt>
                <c:pt idx="336">
                  <c:v>167.79673739712001</c:v>
                </c:pt>
                <c:pt idx="337">
                  <c:v>821.26087988683139</c:v>
                </c:pt>
                <c:pt idx="338">
                  <c:v>1879.6022929526746</c:v>
                </c:pt>
                <c:pt idx="339">
                  <c:v>4222.0657427983542</c:v>
                </c:pt>
                <c:pt idx="340">
                  <c:v>7694.6695205761325</c:v>
                </c:pt>
                <c:pt idx="341">
                  <c:v>9975.9164858539116</c:v>
                </c:pt>
                <c:pt idx="342">
                  <c:v>7630.1930830761276</c:v>
                </c:pt>
                <c:pt idx="343">
                  <c:v>3497.9997427983531</c:v>
                </c:pt>
                <c:pt idx="344">
                  <c:v>2381.8770244341563</c:v>
                </c:pt>
                <c:pt idx="345">
                  <c:v>3406.510567129626</c:v>
                </c:pt>
                <c:pt idx="346">
                  <c:v>3537.8411851851874</c:v>
                </c:pt>
                <c:pt idx="347">
                  <c:v>2869.3417263374536</c:v>
                </c:pt>
                <c:pt idx="348">
                  <c:v>3640.7837235082266</c:v>
                </c:pt>
                <c:pt idx="349">
                  <c:v>3547.9159565329214</c:v>
                </c:pt>
                <c:pt idx="350">
                  <c:v>2683.3062209362138</c:v>
                </c:pt>
                <c:pt idx="351">
                  <c:v>1769.5160555555558</c:v>
                </c:pt>
                <c:pt idx="352">
                  <c:v>1393.2213443930054</c:v>
                </c:pt>
                <c:pt idx="353">
                  <c:v>1386.849218106991</c:v>
                </c:pt>
                <c:pt idx="354">
                  <c:v>1563.4783263888862</c:v>
                </c:pt>
                <c:pt idx="355">
                  <c:v>2112.4366597222274</c:v>
                </c:pt>
                <c:pt idx="356">
                  <c:v>2314.7105419238696</c:v>
                </c:pt>
                <c:pt idx="357">
                  <c:v>1584.5623518518494</c:v>
                </c:pt>
                <c:pt idx="358">
                  <c:v>-633.21251028806705</c:v>
                </c:pt>
                <c:pt idx="359">
                  <c:v>-3622.2270414094642</c:v>
                </c:pt>
                <c:pt idx="360">
                  <c:v>-4536.3366769547301</c:v>
                </c:pt>
                <c:pt idx="361">
                  <c:v>-3314.8771028806605</c:v>
                </c:pt>
                <c:pt idx="362">
                  <c:v>-1704.3457013888856</c:v>
                </c:pt>
                <c:pt idx="363">
                  <c:v>-403.13444007201559</c:v>
                </c:pt>
                <c:pt idx="364">
                  <c:v>687.5033819444418</c:v>
                </c:pt>
                <c:pt idx="365">
                  <c:v>1366.3228263888909</c:v>
                </c:pt>
                <c:pt idx="366">
                  <c:v>1919.3794897119342</c:v>
                </c:pt>
                <c:pt idx="367">
                  <c:v>3071.8424855967087</c:v>
                </c:pt>
                <c:pt idx="368">
                  <c:v>4659.4636746399192</c:v>
                </c:pt>
                <c:pt idx="369">
                  <c:v>4814.0104796810692</c:v>
                </c:pt>
                <c:pt idx="370">
                  <c:v>3073.7566875000002</c:v>
                </c:pt>
                <c:pt idx="371">
                  <c:v>690.90674254115231</c:v>
                </c:pt>
                <c:pt idx="372">
                  <c:v>-3550.6605411522614</c:v>
                </c:pt>
                <c:pt idx="373">
                  <c:v>-7250.5842615740758</c:v>
                </c:pt>
                <c:pt idx="374">
                  <c:v>-6976.2079374999994</c:v>
                </c:pt>
                <c:pt idx="375">
                  <c:v>-4650.4017777777763</c:v>
                </c:pt>
                <c:pt idx="376">
                  <c:v>-2601.3183608539102</c:v>
                </c:pt>
                <c:pt idx="377">
                  <c:v>-1430.3733888888885</c:v>
                </c:pt>
                <c:pt idx="378">
                  <c:v>-783.08492721193397</c:v>
                </c:pt>
                <c:pt idx="379">
                  <c:v>-442.64625514403292</c:v>
                </c:pt>
                <c:pt idx="380">
                  <c:v>-493.61422222222234</c:v>
                </c:pt>
                <c:pt idx="381">
                  <c:v>-579.03517309670769</c:v>
                </c:pt>
                <c:pt idx="382">
                  <c:v>-497.84621322016443</c:v>
                </c:pt>
                <c:pt idx="383">
                  <c:v>-424.80237680041171</c:v>
                </c:pt>
                <c:pt idx="384">
                  <c:v>-294.41001517489707</c:v>
                </c:pt>
                <c:pt idx="385">
                  <c:v>-85.726326388888879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96.6618659979424</c:v>
                </c:pt>
                <c:pt idx="393">
                  <c:v>709.06773842592588</c:v>
                </c:pt>
                <c:pt idx="394">
                  <c:v>2219.6794074074078</c:v>
                </c:pt>
                <c:pt idx="395">
                  <c:v>4549.2988891460918</c:v>
                </c:pt>
                <c:pt idx="396">
                  <c:v>7396.2262245370375</c:v>
                </c:pt>
                <c:pt idx="397">
                  <c:v>10327.089360082306</c:v>
                </c:pt>
                <c:pt idx="398">
                  <c:v>11661.760659207814</c:v>
                </c:pt>
                <c:pt idx="399">
                  <c:v>8932.6589362139948</c:v>
                </c:pt>
                <c:pt idx="400">
                  <c:v>3924.7507489711975</c:v>
                </c:pt>
                <c:pt idx="401">
                  <c:v>398.82482304526286</c:v>
                </c:pt>
                <c:pt idx="402">
                  <c:v>-2232.9672523148151</c:v>
                </c:pt>
                <c:pt idx="403">
                  <c:v>-3633.8227543724233</c:v>
                </c:pt>
                <c:pt idx="404">
                  <c:v>-3100.2026666666688</c:v>
                </c:pt>
                <c:pt idx="405">
                  <c:v>-2644.9358374485623</c:v>
                </c:pt>
                <c:pt idx="406">
                  <c:v>-2826.292075874484</c:v>
                </c:pt>
                <c:pt idx="407">
                  <c:v>-2801.6379526748951</c:v>
                </c:pt>
                <c:pt idx="408">
                  <c:v>-1926.9536597222225</c:v>
                </c:pt>
                <c:pt idx="409">
                  <c:v>-488.7045411522634</c:v>
                </c:pt>
                <c:pt idx="410">
                  <c:v>614.54685005144108</c:v>
                </c:pt>
                <c:pt idx="411">
                  <c:v>1078.4246090534971</c:v>
                </c:pt>
                <c:pt idx="412">
                  <c:v>1280.8170637860082</c:v>
                </c:pt>
                <c:pt idx="413">
                  <c:v>1499.2010583847748</c:v>
                </c:pt>
                <c:pt idx="414">
                  <c:v>2226.2020635288077</c:v>
                </c:pt>
                <c:pt idx="415">
                  <c:v>3527.1265671296283</c:v>
                </c:pt>
                <c:pt idx="416">
                  <c:v>4210.0594259259242</c:v>
                </c:pt>
                <c:pt idx="417">
                  <c:v>3183.3915661008264</c:v>
                </c:pt>
                <c:pt idx="418">
                  <c:v>1249.7642379115248</c:v>
                </c:pt>
                <c:pt idx="419">
                  <c:v>-744.62931687242769</c:v>
                </c:pt>
                <c:pt idx="420">
                  <c:v>-1512.0449711934152</c:v>
                </c:pt>
                <c:pt idx="421">
                  <c:v>-560.25631893004334</c:v>
                </c:pt>
                <c:pt idx="422">
                  <c:v>726.33049999999707</c:v>
                </c:pt>
                <c:pt idx="423">
                  <c:v>2027.0008559670782</c:v>
                </c:pt>
                <c:pt idx="424">
                  <c:v>4047.78783539095</c:v>
                </c:pt>
                <c:pt idx="425">
                  <c:v>7889.0775095164636</c:v>
                </c:pt>
                <c:pt idx="426">
                  <c:v>13662.946952674893</c:v>
                </c:pt>
                <c:pt idx="427">
                  <c:v>17881.956853909462</c:v>
                </c:pt>
                <c:pt idx="428">
                  <c:v>14475.884576131688</c:v>
                </c:pt>
                <c:pt idx="429">
                  <c:v>6354.2341995884735</c:v>
                </c:pt>
                <c:pt idx="430">
                  <c:v>882.41369470164318</c:v>
                </c:pt>
                <c:pt idx="431">
                  <c:v>-1300.9627325102911</c:v>
                </c:pt>
                <c:pt idx="432">
                  <c:v>-1072.7665604423792</c:v>
                </c:pt>
                <c:pt idx="433">
                  <c:v>373.72481764403886</c:v>
                </c:pt>
                <c:pt idx="434">
                  <c:v>571.81661445473401</c:v>
                </c:pt>
                <c:pt idx="435">
                  <c:v>-1854.2079444444485</c:v>
                </c:pt>
                <c:pt idx="436">
                  <c:v>-5621.6284609053537</c:v>
                </c:pt>
                <c:pt idx="437">
                  <c:v>-9201.5762939814795</c:v>
                </c:pt>
                <c:pt idx="438">
                  <c:v>-11434.047026748971</c:v>
                </c:pt>
                <c:pt idx="439">
                  <c:v>-10990.088162551439</c:v>
                </c:pt>
                <c:pt idx="440">
                  <c:v>-8147.2449374999987</c:v>
                </c:pt>
                <c:pt idx="441">
                  <c:v>-4163.4876957304532</c:v>
                </c:pt>
                <c:pt idx="442">
                  <c:v>-1383.3257674897122</c:v>
                </c:pt>
                <c:pt idx="443">
                  <c:v>-234.65766692386828</c:v>
                </c:pt>
                <c:pt idx="444">
                  <c:v>-5.934397119341563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109.77914994855966</c:v>
                </c:pt>
                <c:pt idx="513">
                  <c:v>1139.3085583847735</c:v>
                </c:pt>
                <c:pt idx="514">
                  <c:v>4395.1765000000005</c:v>
                </c:pt>
                <c:pt idx="515">
                  <c:v>8564.7341502057625</c:v>
                </c:pt>
                <c:pt idx="516">
                  <c:v>10562.707555555557</c:v>
                </c:pt>
                <c:pt idx="517">
                  <c:v>8074.2090367798328</c:v>
                </c:pt>
                <c:pt idx="518">
                  <c:v>3322.8533726851829</c:v>
                </c:pt>
                <c:pt idx="519">
                  <c:v>450.16818750000311</c:v>
                </c:pt>
                <c:pt idx="520">
                  <c:v>-964.12592824073749</c:v>
                </c:pt>
                <c:pt idx="521">
                  <c:v>-1592.1660182613186</c:v>
                </c:pt>
                <c:pt idx="522">
                  <c:v>-2017.1045925925921</c:v>
                </c:pt>
                <c:pt idx="523">
                  <c:v>-3279.2502325102869</c:v>
                </c:pt>
                <c:pt idx="524">
                  <c:v>-5102.7105491255143</c:v>
                </c:pt>
                <c:pt idx="525">
                  <c:v>-5489.0884225823047</c:v>
                </c:pt>
                <c:pt idx="526">
                  <c:v>-3511.3729547325106</c:v>
                </c:pt>
                <c:pt idx="527">
                  <c:v>-1246.1996707818928</c:v>
                </c:pt>
                <c:pt idx="528">
                  <c:v>-282.26650205761314</c:v>
                </c:pt>
                <c:pt idx="529">
                  <c:v>-75.573837448559672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26.858812757201648</c:v>
                </c:pt>
                <c:pt idx="534">
                  <c:v>302.83466666666664</c:v>
                </c:pt>
                <c:pt idx="535">
                  <c:v>1017.6891522633746</c:v>
                </c:pt>
                <c:pt idx="536">
                  <c:v>1995.580674897119</c:v>
                </c:pt>
                <c:pt idx="537">
                  <c:v>4655.7088539094648</c:v>
                </c:pt>
                <c:pt idx="538">
                  <c:v>9780.2561625514409</c:v>
                </c:pt>
                <c:pt idx="539">
                  <c:v>13558.457102880659</c:v>
                </c:pt>
                <c:pt idx="540">
                  <c:v>10030.855770833332</c:v>
                </c:pt>
                <c:pt idx="541">
                  <c:v>3743.9545820473227</c:v>
                </c:pt>
                <c:pt idx="542">
                  <c:v>1172.9669277263388</c:v>
                </c:pt>
                <c:pt idx="543">
                  <c:v>45.631687500002464</c:v>
                </c:pt>
                <c:pt idx="544">
                  <c:v>-1665.4296625514401</c:v>
                </c:pt>
                <c:pt idx="545">
                  <c:v>-3779.5341406893008</c:v>
                </c:pt>
                <c:pt idx="546">
                  <c:v>-3819.029622685186</c:v>
                </c:pt>
                <c:pt idx="547">
                  <c:v>-2433.2987667181096</c:v>
                </c:pt>
                <c:pt idx="548">
                  <c:v>-1479.8356213991765</c:v>
                </c:pt>
                <c:pt idx="549">
                  <c:v>-979.20292155349659</c:v>
                </c:pt>
                <c:pt idx="550">
                  <c:v>-727.08549176954853</c:v>
                </c:pt>
                <c:pt idx="551">
                  <c:v>-214.76416435185155</c:v>
                </c:pt>
                <c:pt idx="552">
                  <c:v>-116.62492258230445</c:v>
                </c:pt>
                <c:pt idx="553">
                  <c:v>-113.80348276748963</c:v>
                </c:pt>
                <c:pt idx="554">
                  <c:v>237.14594418724312</c:v>
                </c:pt>
                <c:pt idx="555">
                  <c:v>576.63002494855891</c:v>
                </c:pt>
                <c:pt idx="556">
                  <c:v>920.30286445473348</c:v>
                </c:pt>
                <c:pt idx="557">
                  <c:v>1371.1351417181081</c:v>
                </c:pt>
                <c:pt idx="558">
                  <c:v>1876.9111666666663</c:v>
                </c:pt>
                <c:pt idx="559">
                  <c:v>3401.207231224279</c:v>
                </c:pt>
                <c:pt idx="560">
                  <c:v>3663.1131828703697</c:v>
                </c:pt>
                <c:pt idx="561">
                  <c:v>1546.7416769547326</c:v>
                </c:pt>
                <c:pt idx="562">
                  <c:v>989.25710905349808</c:v>
                </c:pt>
                <c:pt idx="563">
                  <c:v>-794.69350823045204</c:v>
                </c:pt>
                <c:pt idx="564">
                  <c:v>-6080.2490720164606</c:v>
                </c:pt>
                <c:pt idx="565">
                  <c:v>-6450.9482698045258</c:v>
                </c:pt>
                <c:pt idx="566">
                  <c:v>-2911.802074074074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89-46BC-8EE0-889FE85F8D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27425359"/>
        <c:axId val="827426799"/>
      </c:lineChart>
      <c:catAx>
        <c:axId val="8274253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7426799"/>
        <c:crosses val="autoZero"/>
        <c:auto val="1"/>
        <c:lblAlgn val="ctr"/>
        <c:lblOffset val="100"/>
        <c:noMultiLvlLbl val="0"/>
      </c:catAx>
      <c:valAx>
        <c:axId val="827426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7425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600-1200s Tractive</a:t>
            </a:r>
            <a:r>
              <a:rPr lang="en-GB" baseline="0"/>
              <a:t> power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WLTC_class_3!$C$6:$C$7</c:f>
              <c:strCache>
                <c:ptCount val="2"/>
                <c:pt idx="0">
                  <c:v>Total elapsed time</c:v>
                </c:pt>
                <c:pt idx="1">
                  <c:v>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WLTC_class_3!$C$8:$C$608</c:f>
              <c:numCache>
                <c:formatCode>General</c:formatCode>
                <c:ptCount val="6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2D-48B8-AEA9-2750C9FE865C}"/>
            </c:ext>
          </c:extLst>
        </c:ser>
        <c:ser>
          <c:idx val="1"/>
          <c:order val="1"/>
          <c:tx>
            <c:strRef>
              <c:f>WLTC_class_3!$M$6:$M$7</c:f>
              <c:strCache>
                <c:ptCount val="2"/>
                <c:pt idx="0">
                  <c:v>Power Requirment</c:v>
                </c:pt>
                <c:pt idx="1">
                  <c:v>w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WLTC_class_3!$M$609:$M$1208</c:f>
              <c:numCache>
                <c:formatCode>0.00</c:formatCode>
                <c:ptCount val="600"/>
                <c:pt idx="0">
                  <c:v>193.33048353909467</c:v>
                </c:pt>
                <c:pt idx="1">
                  <c:v>640.20199768518535</c:v>
                </c:pt>
                <c:pt idx="2">
                  <c:v>2471.5312592592591</c:v>
                </c:pt>
                <c:pt idx="3">
                  <c:v>6122.9150352366241</c:v>
                </c:pt>
                <c:pt idx="4">
                  <c:v>10780.354100823048</c:v>
                </c:pt>
                <c:pt idx="5">
                  <c:v>15844.865055555554</c:v>
                </c:pt>
                <c:pt idx="6">
                  <c:v>19462.066122685181</c:v>
                </c:pt>
                <c:pt idx="7">
                  <c:v>20554.494967849791</c:v>
                </c:pt>
                <c:pt idx="8">
                  <c:v>21257.897925925914</c:v>
                </c:pt>
                <c:pt idx="9">
                  <c:v>23295.211835390954</c:v>
                </c:pt>
                <c:pt idx="10">
                  <c:v>24479.352053240742</c:v>
                </c:pt>
                <c:pt idx="11">
                  <c:v>19911.990979423859</c:v>
                </c:pt>
                <c:pt idx="12">
                  <c:v>10985.331502314828</c:v>
                </c:pt>
                <c:pt idx="13">
                  <c:v>4385.7941123971295</c:v>
                </c:pt>
                <c:pt idx="14">
                  <c:v>2768.8244585905218</c:v>
                </c:pt>
                <c:pt idx="15">
                  <c:v>2758.8936131687333</c:v>
                </c:pt>
                <c:pt idx="16">
                  <c:v>1790.7306646090494</c:v>
                </c:pt>
                <c:pt idx="17">
                  <c:v>-121.67214609054366</c:v>
                </c:pt>
                <c:pt idx="18">
                  <c:v>-2309.5166563785961</c:v>
                </c:pt>
                <c:pt idx="19">
                  <c:v>-2899.7718125000038</c:v>
                </c:pt>
                <c:pt idx="20">
                  <c:v>-1106.3984765946495</c:v>
                </c:pt>
                <c:pt idx="21">
                  <c:v>1508.9093333333292</c:v>
                </c:pt>
                <c:pt idx="22">
                  <c:v>3535.8084879115263</c:v>
                </c:pt>
                <c:pt idx="23">
                  <c:v>5601.9029873971322</c:v>
                </c:pt>
                <c:pt idx="24">
                  <c:v>6882.4394488168818</c:v>
                </c:pt>
                <c:pt idx="25">
                  <c:v>6097.2247682613133</c:v>
                </c:pt>
                <c:pt idx="26">
                  <c:v>4338.4568724279752</c:v>
                </c:pt>
                <c:pt idx="27">
                  <c:v>3433.3642798353908</c:v>
                </c:pt>
                <c:pt idx="28">
                  <c:v>3735.0618106995926</c:v>
                </c:pt>
                <c:pt idx="29">
                  <c:v>5561.1239832819019</c:v>
                </c:pt>
                <c:pt idx="30">
                  <c:v>8413.5079138374531</c:v>
                </c:pt>
                <c:pt idx="31">
                  <c:v>10511.287201388875</c:v>
                </c:pt>
                <c:pt idx="32">
                  <c:v>12109.620525462942</c:v>
                </c:pt>
                <c:pt idx="33">
                  <c:v>12849.10226877573</c:v>
                </c:pt>
                <c:pt idx="34">
                  <c:v>11889.015851851867</c:v>
                </c:pt>
                <c:pt idx="35">
                  <c:v>9063.9015823045211</c:v>
                </c:pt>
                <c:pt idx="36">
                  <c:v>5676.9014300411473</c:v>
                </c:pt>
                <c:pt idx="37">
                  <c:v>3938.8613065843574</c:v>
                </c:pt>
                <c:pt idx="38">
                  <c:v>3232.4821201131786</c:v>
                </c:pt>
                <c:pt idx="39">
                  <c:v>3210.2415095164711</c:v>
                </c:pt>
                <c:pt idx="40">
                  <c:v>5614.0559032921765</c:v>
                </c:pt>
                <c:pt idx="41">
                  <c:v>10220.114798611097</c:v>
                </c:pt>
                <c:pt idx="42">
                  <c:v>11938.612937500006</c:v>
                </c:pt>
                <c:pt idx="43">
                  <c:v>8927.1280000000097</c:v>
                </c:pt>
                <c:pt idx="44">
                  <c:v>7172.2140393518366</c:v>
                </c:pt>
                <c:pt idx="45">
                  <c:v>7612.9570198045158</c:v>
                </c:pt>
                <c:pt idx="46">
                  <c:v>7690.1784570473401</c:v>
                </c:pt>
                <c:pt idx="47">
                  <c:v>7024.1364375000048</c:v>
                </c:pt>
                <c:pt idx="48">
                  <c:v>5194.6168629115018</c:v>
                </c:pt>
                <c:pt idx="49">
                  <c:v>1454.3651687242855</c:v>
                </c:pt>
                <c:pt idx="50">
                  <c:v>-4855.4373662551234</c:v>
                </c:pt>
                <c:pt idx="51">
                  <c:v>-9417.3710020576073</c:v>
                </c:pt>
                <c:pt idx="52">
                  <c:v>-9840.5982852366305</c:v>
                </c:pt>
                <c:pt idx="53">
                  <c:v>-12183.728928240736</c:v>
                </c:pt>
                <c:pt idx="54">
                  <c:v>-17789.734386831271</c:v>
                </c:pt>
                <c:pt idx="55">
                  <c:v>-19539.418666666665</c:v>
                </c:pt>
                <c:pt idx="56">
                  <c:v>-14504.2387489712</c:v>
                </c:pt>
                <c:pt idx="57">
                  <c:v>-9263.3519920267627</c:v>
                </c:pt>
                <c:pt idx="58">
                  <c:v>-10102.875591306583</c:v>
                </c:pt>
                <c:pt idx="59">
                  <c:v>-14883.915504115221</c:v>
                </c:pt>
                <c:pt idx="60">
                  <c:v>-15960.483045267491</c:v>
                </c:pt>
                <c:pt idx="61">
                  <c:v>-13160.413284722221</c:v>
                </c:pt>
                <c:pt idx="62">
                  <c:v>-6787.2706769547322</c:v>
                </c:pt>
                <c:pt idx="63">
                  <c:v>-2172.7526911008231</c:v>
                </c:pt>
                <c:pt idx="64">
                  <c:v>210.41333333333361</c:v>
                </c:pt>
                <c:pt idx="65">
                  <c:v>2352.1176376028807</c:v>
                </c:pt>
                <c:pt idx="66">
                  <c:v>6771.3258436213991</c:v>
                </c:pt>
                <c:pt idx="67">
                  <c:v>12582.461286008231</c:v>
                </c:pt>
                <c:pt idx="68">
                  <c:v>15096.54265020576</c:v>
                </c:pt>
                <c:pt idx="69">
                  <c:v>17914.626995884777</c:v>
                </c:pt>
                <c:pt idx="70">
                  <c:v>14666.452016460906</c:v>
                </c:pt>
                <c:pt idx="71">
                  <c:v>11163.62995884774</c:v>
                </c:pt>
                <c:pt idx="72">
                  <c:v>11865.684444444447</c:v>
                </c:pt>
                <c:pt idx="73">
                  <c:v>12575.516707818932</c:v>
                </c:pt>
                <c:pt idx="74">
                  <c:v>8833.6823045267411</c:v>
                </c:pt>
                <c:pt idx="75">
                  <c:v>4151.0354735082292</c:v>
                </c:pt>
                <c:pt idx="76">
                  <c:v>-603.72218749999217</c:v>
                </c:pt>
                <c:pt idx="77">
                  <c:v>-9575.774722222217</c:v>
                </c:pt>
                <c:pt idx="78">
                  <c:v>-14464.183076388887</c:v>
                </c:pt>
                <c:pt idx="79">
                  <c:v>-15879.329018518521</c:v>
                </c:pt>
                <c:pt idx="80">
                  <c:v>-14310.875227109053</c:v>
                </c:pt>
                <c:pt idx="81">
                  <c:v>-7598.0746666666655</c:v>
                </c:pt>
                <c:pt idx="82">
                  <c:v>-4139.592773405353</c:v>
                </c:pt>
                <c:pt idx="83">
                  <c:v>-1615.6570208333364</c:v>
                </c:pt>
                <c:pt idx="84">
                  <c:v>4086.426312500002</c:v>
                </c:pt>
                <c:pt idx="85">
                  <c:v>8256.0129606481478</c:v>
                </c:pt>
                <c:pt idx="86">
                  <c:v>8662.0673490226309</c:v>
                </c:pt>
                <c:pt idx="87">
                  <c:v>9240.2797821502045</c:v>
                </c:pt>
                <c:pt idx="88">
                  <c:v>9980.63888065844</c:v>
                </c:pt>
                <c:pt idx="89">
                  <c:v>6902.9686782407398</c:v>
                </c:pt>
                <c:pt idx="90">
                  <c:v>3604.6206643518526</c:v>
                </c:pt>
                <c:pt idx="91">
                  <c:v>3835.3968613683173</c:v>
                </c:pt>
                <c:pt idx="92">
                  <c:v>5394.2820925925953</c:v>
                </c:pt>
                <c:pt idx="93">
                  <c:v>5135.1032893518577</c:v>
                </c:pt>
                <c:pt idx="94">
                  <c:v>1521.7718683127484</c:v>
                </c:pt>
                <c:pt idx="95">
                  <c:v>-8305.2040000000034</c:v>
                </c:pt>
                <c:pt idx="96">
                  <c:v>-10473.001162294235</c:v>
                </c:pt>
                <c:pt idx="97">
                  <c:v>-7210.2551296296278</c:v>
                </c:pt>
                <c:pt idx="98">
                  <c:v>-4665.0933032407411</c:v>
                </c:pt>
                <c:pt idx="99">
                  <c:v>-1411.4641008230481</c:v>
                </c:pt>
                <c:pt idx="100">
                  <c:v>151.93507818929953</c:v>
                </c:pt>
                <c:pt idx="101">
                  <c:v>975.29509259259362</c:v>
                </c:pt>
                <c:pt idx="102">
                  <c:v>1113.0265740740722</c:v>
                </c:pt>
                <c:pt idx="103">
                  <c:v>-263.81804449588662</c:v>
                </c:pt>
                <c:pt idx="104">
                  <c:v>-2738.3266530349788</c:v>
                </c:pt>
                <c:pt idx="105">
                  <c:v>-4588.4943330761289</c:v>
                </c:pt>
                <c:pt idx="106">
                  <c:v>-4180.4075419238661</c:v>
                </c:pt>
                <c:pt idx="107">
                  <c:v>-1872.0384526748969</c:v>
                </c:pt>
                <c:pt idx="108">
                  <c:v>997.45037037036934</c:v>
                </c:pt>
                <c:pt idx="109">
                  <c:v>5169.7702222222233</c:v>
                </c:pt>
                <c:pt idx="110">
                  <c:v>9855.6706319444475</c:v>
                </c:pt>
                <c:pt idx="111">
                  <c:v>7761.7189549897112</c:v>
                </c:pt>
                <c:pt idx="112">
                  <c:v>1448.1038004115196</c:v>
                </c:pt>
                <c:pt idx="113">
                  <c:v>-3324.1451687242802</c:v>
                </c:pt>
                <c:pt idx="114">
                  <c:v>-7772.0333346193383</c:v>
                </c:pt>
                <c:pt idx="115">
                  <c:v>-5128.8559277263366</c:v>
                </c:pt>
                <c:pt idx="116">
                  <c:v>-812.73481481481497</c:v>
                </c:pt>
                <c:pt idx="117">
                  <c:v>1469.6725925925925</c:v>
                </c:pt>
                <c:pt idx="118">
                  <c:v>4152.9413477366261</c:v>
                </c:pt>
                <c:pt idx="119">
                  <c:v>6697.9173662551448</c:v>
                </c:pt>
                <c:pt idx="120">
                  <c:v>6666.816974022634</c:v>
                </c:pt>
                <c:pt idx="121">
                  <c:v>6628.1693189300422</c:v>
                </c:pt>
                <c:pt idx="122">
                  <c:v>6370.6751736111091</c:v>
                </c:pt>
                <c:pt idx="123">
                  <c:v>7912.3081481481504</c:v>
                </c:pt>
                <c:pt idx="124">
                  <c:v>11941.25530658436</c:v>
                </c:pt>
                <c:pt idx="125">
                  <c:v>17983.252487911515</c:v>
                </c:pt>
                <c:pt idx="126">
                  <c:v>20344.934962962958</c:v>
                </c:pt>
                <c:pt idx="127">
                  <c:v>15975.004500000012</c:v>
                </c:pt>
                <c:pt idx="128">
                  <c:v>12838.51642592594</c:v>
                </c:pt>
                <c:pt idx="129">
                  <c:v>7598.8853991769429</c:v>
                </c:pt>
                <c:pt idx="130">
                  <c:v>4090.6412842078148</c:v>
                </c:pt>
                <c:pt idx="131">
                  <c:v>3828.1133333333455</c:v>
                </c:pt>
                <c:pt idx="132">
                  <c:v>4129.5144300411494</c:v>
                </c:pt>
                <c:pt idx="133">
                  <c:v>4433.630156378601</c:v>
                </c:pt>
                <c:pt idx="134">
                  <c:v>5034.9216278292279</c:v>
                </c:pt>
                <c:pt idx="135">
                  <c:v>5943.4353490226349</c:v>
                </c:pt>
                <c:pt idx="136">
                  <c:v>5760.0496808127536</c:v>
                </c:pt>
                <c:pt idx="137">
                  <c:v>4367.1122633744817</c:v>
                </c:pt>
                <c:pt idx="138">
                  <c:v>6983.6600069444366</c:v>
                </c:pt>
                <c:pt idx="139">
                  <c:v>10188.504442129621</c:v>
                </c:pt>
                <c:pt idx="140">
                  <c:v>9260.7564115226505</c:v>
                </c:pt>
                <c:pt idx="141">
                  <c:v>6356.5619094650165</c:v>
                </c:pt>
                <c:pt idx="142">
                  <c:v>4202.4866283436077</c:v>
                </c:pt>
                <c:pt idx="143">
                  <c:v>3904.5325740740782</c:v>
                </c:pt>
                <c:pt idx="144">
                  <c:v>3904.5325740740782</c:v>
                </c:pt>
                <c:pt idx="145">
                  <c:v>5162.969862397119</c:v>
                </c:pt>
                <c:pt idx="146">
                  <c:v>7107.8557440843679</c:v>
                </c:pt>
                <c:pt idx="147">
                  <c:v>8516.2814999999991</c:v>
                </c:pt>
                <c:pt idx="148">
                  <c:v>7719.3410720164466</c:v>
                </c:pt>
                <c:pt idx="149">
                  <c:v>5186.6715370370321</c:v>
                </c:pt>
                <c:pt idx="150">
                  <c:v>3553.5696851852035</c:v>
                </c:pt>
                <c:pt idx="151">
                  <c:v>2238.1243258744857</c:v>
                </c:pt>
                <c:pt idx="152">
                  <c:v>-60.850629886840309</c:v>
                </c:pt>
                <c:pt idx="153">
                  <c:v>-1684.4934426440193</c:v>
                </c:pt>
                <c:pt idx="154">
                  <c:v>-3251.2523786008319</c:v>
                </c:pt>
                <c:pt idx="155">
                  <c:v>-8375.642967849788</c:v>
                </c:pt>
                <c:pt idx="156">
                  <c:v>-16882.350010545269</c:v>
                </c:pt>
                <c:pt idx="157">
                  <c:v>-22013.346437500004</c:v>
                </c:pt>
                <c:pt idx="158">
                  <c:v>-20783.351232767487</c:v>
                </c:pt>
                <c:pt idx="159">
                  <c:v>-17949.203014403294</c:v>
                </c:pt>
                <c:pt idx="160">
                  <c:v>-15039.301502314813</c:v>
                </c:pt>
                <c:pt idx="161">
                  <c:v>-10264.892806584359</c:v>
                </c:pt>
                <c:pt idx="162">
                  <c:v>-5181.2082559156361</c:v>
                </c:pt>
                <c:pt idx="163">
                  <c:v>-497.91999999999979</c:v>
                </c:pt>
                <c:pt idx="164">
                  <c:v>4088.4553744855975</c:v>
                </c:pt>
                <c:pt idx="165">
                  <c:v>7537.4235390946515</c:v>
                </c:pt>
                <c:pt idx="166">
                  <c:v>9141.7781268004092</c:v>
                </c:pt>
                <c:pt idx="167">
                  <c:v>10895.776658436213</c:v>
                </c:pt>
                <c:pt idx="168">
                  <c:v>14502.528526748978</c:v>
                </c:pt>
                <c:pt idx="169">
                  <c:v>21068.020197273658</c:v>
                </c:pt>
                <c:pt idx="170">
                  <c:v>25047.266350565838</c:v>
                </c:pt>
                <c:pt idx="171">
                  <c:v>26865.325456018516</c:v>
                </c:pt>
                <c:pt idx="172">
                  <c:v>25448.353604681073</c:v>
                </c:pt>
                <c:pt idx="173">
                  <c:v>23543.563998199585</c:v>
                </c:pt>
                <c:pt idx="174">
                  <c:v>26049.754254886833</c:v>
                </c:pt>
                <c:pt idx="175">
                  <c:v>23593.225259002051</c:v>
                </c:pt>
                <c:pt idx="176">
                  <c:v>19506.227839763375</c:v>
                </c:pt>
                <c:pt idx="177">
                  <c:v>18332.287470936215</c:v>
                </c:pt>
                <c:pt idx="178">
                  <c:v>17015.550446502057</c:v>
                </c:pt>
                <c:pt idx="179">
                  <c:v>14666.770086676972</c:v>
                </c:pt>
                <c:pt idx="180">
                  <c:v>12531.937645833317</c:v>
                </c:pt>
                <c:pt idx="181">
                  <c:v>10663.212576131669</c:v>
                </c:pt>
                <c:pt idx="182">
                  <c:v>9123.3904143518685</c:v>
                </c:pt>
                <c:pt idx="183">
                  <c:v>8771.2958518518644</c:v>
                </c:pt>
                <c:pt idx="184">
                  <c:v>10534.879341563792</c:v>
                </c:pt>
                <c:pt idx="185">
                  <c:v>11126.920120627583</c:v>
                </c:pt>
                <c:pt idx="186">
                  <c:v>8685.289316872404</c:v>
                </c:pt>
                <c:pt idx="187">
                  <c:v>6564.8849462448325</c:v>
                </c:pt>
                <c:pt idx="188">
                  <c:v>6564.8849462448934</c:v>
                </c:pt>
                <c:pt idx="189">
                  <c:v>7869.4386851852105</c:v>
                </c:pt>
                <c:pt idx="190">
                  <c:v>8790.6037291666416</c:v>
                </c:pt>
                <c:pt idx="191">
                  <c:v>5824.1251851851475</c:v>
                </c:pt>
                <c:pt idx="192">
                  <c:v>-4568.1842304526735</c:v>
                </c:pt>
                <c:pt idx="193">
                  <c:v>-18737.029438014364</c:v>
                </c:pt>
                <c:pt idx="194">
                  <c:v>-29613.886039351848</c:v>
                </c:pt>
                <c:pt idx="195">
                  <c:v>-32742.101648148164</c:v>
                </c:pt>
                <c:pt idx="196">
                  <c:v>-27544.839827417702</c:v>
                </c:pt>
                <c:pt idx="197">
                  <c:v>-17302.964834619343</c:v>
                </c:pt>
                <c:pt idx="198">
                  <c:v>-6677.2740069444444</c:v>
                </c:pt>
                <c:pt idx="199">
                  <c:v>224.9157222222224</c:v>
                </c:pt>
                <c:pt idx="200">
                  <c:v>4826.1203166152336</c:v>
                </c:pt>
                <c:pt idx="201">
                  <c:v>12400.098808384788</c:v>
                </c:pt>
                <c:pt idx="202">
                  <c:v>21758.680048611102</c:v>
                </c:pt>
                <c:pt idx="203">
                  <c:v>24979.572625514385</c:v>
                </c:pt>
                <c:pt idx="204">
                  <c:v>18575.686606995896</c:v>
                </c:pt>
                <c:pt idx="205">
                  <c:v>9777.4097193930083</c:v>
                </c:pt>
                <c:pt idx="206">
                  <c:v>3591.2532818929944</c:v>
                </c:pt>
                <c:pt idx="207">
                  <c:v>-1632.4870949074166</c:v>
                </c:pt>
                <c:pt idx="208">
                  <c:v>-5353.7372708333241</c:v>
                </c:pt>
                <c:pt idx="209">
                  <c:v>-8844.6688840020506</c:v>
                </c:pt>
                <c:pt idx="210">
                  <c:v>-15059.12483333333</c:v>
                </c:pt>
                <c:pt idx="211">
                  <c:v>-18888.638590792165</c:v>
                </c:pt>
                <c:pt idx="212">
                  <c:v>-18580.814382973258</c:v>
                </c:pt>
                <c:pt idx="213">
                  <c:v>-17647.347020318932</c:v>
                </c:pt>
                <c:pt idx="214">
                  <c:v>-16765.953447273663</c:v>
                </c:pt>
                <c:pt idx="215">
                  <c:v>-14243.512669495887</c:v>
                </c:pt>
                <c:pt idx="216">
                  <c:v>-10609.669775462962</c:v>
                </c:pt>
                <c:pt idx="217">
                  <c:v>-4731.60222222222</c:v>
                </c:pt>
                <c:pt idx="218">
                  <c:v>989.25710905349808</c:v>
                </c:pt>
                <c:pt idx="219">
                  <c:v>6247.5644444444433</c:v>
                </c:pt>
                <c:pt idx="220">
                  <c:v>10821.985063786009</c:v>
                </c:pt>
                <c:pt idx="221">
                  <c:v>12088.471176954734</c:v>
                </c:pt>
                <c:pt idx="222">
                  <c:v>12725.631104166663</c:v>
                </c:pt>
                <c:pt idx="223">
                  <c:v>12277.509942386834</c:v>
                </c:pt>
                <c:pt idx="224">
                  <c:v>11464.68990740741</c:v>
                </c:pt>
                <c:pt idx="225">
                  <c:v>11779.03160416667</c:v>
                </c:pt>
                <c:pt idx="226">
                  <c:v>11768.45082741769</c:v>
                </c:pt>
                <c:pt idx="227">
                  <c:v>13662.987372170774</c:v>
                </c:pt>
                <c:pt idx="228">
                  <c:v>16788.110166666673</c:v>
                </c:pt>
                <c:pt idx="229">
                  <c:v>17353.223374485591</c:v>
                </c:pt>
                <c:pt idx="230">
                  <c:v>14702.906414866262</c:v>
                </c:pt>
                <c:pt idx="231">
                  <c:v>9572.7455347222403</c:v>
                </c:pt>
                <c:pt idx="232">
                  <c:v>6848.7553559670787</c:v>
                </c:pt>
                <c:pt idx="233">
                  <c:v>7260.4468901748796</c:v>
                </c:pt>
                <c:pt idx="234">
                  <c:v>7375.9935059156187</c:v>
                </c:pt>
                <c:pt idx="235">
                  <c:v>6819.773388888907</c:v>
                </c:pt>
                <c:pt idx="236">
                  <c:v>7551.1144711934203</c:v>
                </c:pt>
                <c:pt idx="237">
                  <c:v>9358.0104277263181</c:v>
                </c:pt>
                <c:pt idx="238">
                  <c:v>9566.5769485596738</c:v>
                </c:pt>
                <c:pt idx="239">
                  <c:v>9386.0314236111099</c:v>
                </c:pt>
                <c:pt idx="240">
                  <c:v>11317.545841306583</c:v>
                </c:pt>
                <c:pt idx="241">
                  <c:v>13065.599412294259</c:v>
                </c:pt>
                <c:pt idx="242">
                  <c:v>11958.323970936215</c:v>
                </c:pt>
                <c:pt idx="243">
                  <c:v>8840.6612281378384</c:v>
                </c:pt>
                <c:pt idx="244">
                  <c:v>6669.797267489711</c:v>
                </c:pt>
                <c:pt idx="245">
                  <c:v>6331.1184259259462</c:v>
                </c:pt>
                <c:pt idx="246">
                  <c:v>7490.5565596707929</c:v>
                </c:pt>
                <c:pt idx="247">
                  <c:v>10613.343194187244</c:v>
                </c:pt>
                <c:pt idx="248">
                  <c:v>14323.722018775718</c:v>
                </c:pt>
                <c:pt idx="249">
                  <c:v>14755.327064557609</c:v>
                </c:pt>
                <c:pt idx="250">
                  <c:v>11861.638913837454</c:v>
                </c:pt>
                <c:pt idx="251">
                  <c:v>10400.370838220149</c:v>
                </c:pt>
                <c:pt idx="252">
                  <c:v>10543.234583590516</c:v>
                </c:pt>
                <c:pt idx="253">
                  <c:v>9862.2325573559665</c:v>
                </c:pt>
                <c:pt idx="254">
                  <c:v>7877.9043032407399</c:v>
                </c:pt>
                <c:pt idx="255">
                  <c:v>6650.1271008230569</c:v>
                </c:pt>
                <c:pt idx="256">
                  <c:v>10416.134142232517</c:v>
                </c:pt>
                <c:pt idx="257">
                  <c:v>15730.877627314803</c:v>
                </c:pt>
                <c:pt idx="258">
                  <c:v>16148.269767489697</c:v>
                </c:pt>
                <c:pt idx="259">
                  <c:v>13406.600559670816</c:v>
                </c:pt>
                <c:pt idx="260">
                  <c:v>15344.083602880661</c:v>
                </c:pt>
                <c:pt idx="261">
                  <c:v>23451.887144032869</c:v>
                </c:pt>
                <c:pt idx="262">
                  <c:v>23509.197993055554</c:v>
                </c:pt>
                <c:pt idx="263">
                  <c:v>15482.559094907421</c:v>
                </c:pt>
                <c:pt idx="264">
                  <c:v>12772.361547325143</c:v>
                </c:pt>
                <c:pt idx="265">
                  <c:v>16305.419590534966</c:v>
                </c:pt>
                <c:pt idx="266">
                  <c:v>20605.458639917666</c:v>
                </c:pt>
                <c:pt idx="267">
                  <c:v>18145.663045267491</c:v>
                </c:pt>
                <c:pt idx="268">
                  <c:v>10816.174545267488</c:v>
                </c:pt>
                <c:pt idx="269">
                  <c:v>6275.8858680555995</c:v>
                </c:pt>
                <c:pt idx="270">
                  <c:v>4720.5453148148017</c:v>
                </c:pt>
                <c:pt idx="271">
                  <c:v>4157.1332448559797</c:v>
                </c:pt>
                <c:pt idx="272">
                  <c:v>3105.101545267491</c:v>
                </c:pt>
                <c:pt idx="273">
                  <c:v>566.77776131687256</c:v>
                </c:pt>
                <c:pt idx="274">
                  <c:v>-2437.1742919238395</c:v>
                </c:pt>
                <c:pt idx="275">
                  <c:v>-4896.7961962448953</c:v>
                </c:pt>
                <c:pt idx="276">
                  <c:v>-3529.0002852366115</c:v>
                </c:pt>
                <c:pt idx="277">
                  <c:v>1052.0077695473387</c:v>
                </c:pt>
                <c:pt idx="278">
                  <c:v>5142.5860082304262</c:v>
                </c:pt>
                <c:pt idx="279">
                  <c:v>2387.956378600823</c:v>
                </c:pt>
                <c:pt idx="280">
                  <c:v>-2257.9589814814808</c:v>
                </c:pt>
                <c:pt idx="281">
                  <c:v>2150.7784362139923</c:v>
                </c:pt>
                <c:pt idx="282">
                  <c:v>6610.654979423869</c:v>
                </c:pt>
                <c:pt idx="283">
                  <c:v>7056.6426337448311</c:v>
                </c:pt>
                <c:pt idx="284">
                  <c:v>8415.294081018541</c:v>
                </c:pt>
                <c:pt idx="285">
                  <c:v>8926.1915555555552</c:v>
                </c:pt>
                <c:pt idx="286">
                  <c:v>8069.3664794238557</c:v>
                </c:pt>
                <c:pt idx="287">
                  <c:v>6287.305789351878</c:v>
                </c:pt>
                <c:pt idx="288">
                  <c:v>4005.7466293723905</c:v>
                </c:pt>
                <c:pt idx="289">
                  <c:v>1268.9977847222092</c:v>
                </c:pt>
                <c:pt idx="290">
                  <c:v>-1901.310336676916</c:v>
                </c:pt>
                <c:pt idx="291">
                  <c:v>-4562.8397674897105</c:v>
                </c:pt>
                <c:pt idx="292">
                  <c:v>-4998.3280000000068</c:v>
                </c:pt>
                <c:pt idx="293">
                  <c:v>-3325.4634074073892</c:v>
                </c:pt>
                <c:pt idx="294">
                  <c:v>-470.29666872427867</c:v>
                </c:pt>
                <c:pt idx="295">
                  <c:v>2756.9376458333218</c:v>
                </c:pt>
                <c:pt idx="296">
                  <c:v>4764.1390722736505</c:v>
                </c:pt>
                <c:pt idx="297">
                  <c:v>5170.1190105452606</c:v>
                </c:pt>
                <c:pt idx="298">
                  <c:v>3938.912648148153</c:v>
                </c:pt>
                <c:pt idx="299">
                  <c:v>1882.5306597222277</c:v>
                </c:pt>
                <c:pt idx="300">
                  <c:v>-1770.8888263888773</c:v>
                </c:pt>
                <c:pt idx="301">
                  <c:v>-19433.561965277768</c:v>
                </c:pt>
                <c:pt idx="302">
                  <c:v>-32742.101648148164</c:v>
                </c:pt>
                <c:pt idx="303">
                  <c:v>-27544.839827417702</c:v>
                </c:pt>
                <c:pt idx="304">
                  <c:v>-17302.964834619343</c:v>
                </c:pt>
                <c:pt idx="305">
                  <c:v>-6677.2740069444444</c:v>
                </c:pt>
                <c:pt idx="306">
                  <c:v>224.9157222222224</c:v>
                </c:pt>
                <c:pt idx="307">
                  <c:v>4826.1203166152336</c:v>
                </c:pt>
                <c:pt idx="308">
                  <c:v>12400.098808384788</c:v>
                </c:pt>
                <c:pt idx="309">
                  <c:v>21758.680048611102</c:v>
                </c:pt>
                <c:pt idx="310">
                  <c:v>24979.572625514385</c:v>
                </c:pt>
                <c:pt idx="311">
                  <c:v>18575.686606995896</c:v>
                </c:pt>
                <c:pt idx="312">
                  <c:v>13233.814040380665</c:v>
                </c:pt>
                <c:pt idx="313">
                  <c:v>19648.526666666658</c:v>
                </c:pt>
                <c:pt idx="314">
                  <c:v>20163.294351851859</c:v>
                </c:pt>
                <c:pt idx="315">
                  <c:v>13378.545186985608</c:v>
                </c:pt>
                <c:pt idx="316">
                  <c:v>8653.0715390946461</c:v>
                </c:pt>
                <c:pt idx="317">
                  <c:v>4741.6837139917643</c:v>
                </c:pt>
                <c:pt idx="318">
                  <c:v>7081.6980856481487</c:v>
                </c:pt>
                <c:pt idx="319">
                  <c:v>10667.191066100819</c:v>
                </c:pt>
                <c:pt idx="320">
                  <c:v>16466.996279578176</c:v>
                </c:pt>
                <c:pt idx="321">
                  <c:v>19532.509274948548</c:v>
                </c:pt>
                <c:pt idx="322">
                  <c:v>17635.714159722211</c:v>
                </c:pt>
                <c:pt idx="323">
                  <c:v>6956.461928240722</c:v>
                </c:pt>
                <c:pt idx="324">
                  <c:v>-4155.5814025205409</c:v>
                </c:pt>
                <c:pt idx="325">
                  <c:v>-2931.3367569444199</c:v>
                </c:pt>
                <c:pt idx="326">
                  <c:v>-100.87884773664859</c:v>
                </c:pt>
                <c:pt idx="327">
                  <c:v>1058.7662528292117</c:v>
                </c:pt>
                <c:pt idx="328">
                  <c:v>2223.3241365740846</c:v>
                </c:pt>
                <c:pt idx="329">
                  <c:v>2579.0718968621563</c:v>
                </c:pt>
                <c:pt idx="330">
                  <c:v>2546.6600473250915</c:v>
                </c:pt>
                <c:pt idx="331">
                  <c:v>2111.6924218106833</c:v>
                </c:pt>
                <c:pt idx="332">
                  <c:v>513.73850000001664</c:v>
                </c:pt>
                <c:pt idx="333">
                  <c:v>-2233.3334176954672</c:v>
                </c:pt>
                <c:pt idx="334">
                  <c:v>-2634.6377250514402</c:v>
                </c:pt>
                <c:pt idx="335">
                  <c:v>-789.62648353909378</c:v>
                </c:pt>
                <c:pt idx="336">
                  <c:v>653.82189300411005</c:v>
                </c:pt>
                <c:pt idx="337">
                  <c:v>984.13533564814827</c:v>
                </c:pt>
                <c:pt idx="338">
                  <c:v>587.18894032921287</c:v>
                </c:pt>
                <c:pt idx="339">
                  <c:v>1262.2187983539147</c:v>
                </c:pt>
                <c:pt idx="340">
                  <c:v>3013.5184688786062</c:v>
                </c:pt>
                <c:pt idx="341">
                  <c:v>3711.0266666666571</c:v>
                </c:pt>
                <c:pt idx="342">
                  <c:v>4052.4297718621347</c:v>
                </c:pt>
                <c:pt idx="343">
                  <c:v>4759.4513768004163</c:v>
                </c:pt>
                <c:pt idx="344">
                  <c:v>5481.8600000000151</c:v>
                </c:pt>
                <c:pt idx="345">
                  <c:v>8001.0703559670774</c:v>
                </c:pt>
                <c:pt idx="346">
                  <c:v>10326.772273662531</c:v>
                </c:pt>
                <c:pt idx="347">
                  <c:v>9057.6161666666758</c:v>
                </c:pt>
                <c:pt idx="348">
                  <c:v>5827.8492242798511</c:v>
                </c:pt>
                <c:pt idx="349">
                  <c:v>660.65065509258773</c:v>
                </c:pt>
                <c:pt idx="350">
                  <c:v>-7718.0493114711862</c:v>
                </c:pt>
                <c:pt idx="351">
                  <c:v>-18910.746144804532</c:v>
                </c:pt>
                <c:pt idx="352">
                  <c:v>-26762.86564609054</c:v>
                </c:pt>
                <c:pt idx="353">
                  <c:v>-26847.151070730451</c:v>
                </c:pt>
                <c:pt idx="354">
                  <c:v>-23691.662166666662</c:v>
                </c:pt>
                <c:pt idx="355">
                  <c:v>-20478.822845936211</c:v>
                </c:pt>
                <c:pt idx="356">
                  <c:v>-11508.032329218102</c:v>
                </c:pt>
                <c:pt idx="357">
                  <c:v>-437.80216640946389</c:v>
                </c:pt>
                <c:pt idx="358">
                  <c:v>8765.5972016460892</c:v>
                </c:pt>
                <c:pt idx="359">
                  <c:v>18381.688619084365</c:v>
                </c:pt>
                <c:pt idx="360">
                  <c:v>27485.41522427983</c:v>
                </c:pt>
                <c:pt idx="361">
                  <c:v>31191.122584362121</c:v>
                </c:pt>
                <c:pt idx="362">
                  <c:v>28906.212775462966</c:v>
                </c:pt>
                <c:pt idx="363">
                  <c:v>22422.65356995886</c:v>
                </c:pt>
                <c:pt idx="364">
                  <c:v>14431.36378523663</c:v>
                </c:pt>
                <c:pt idx="365">
                  <c:v>7928.0745542695522</c:v>
                </c:pt>
                <c:pt idx="366">
                  <c:v>4182.2205000000004</c:v>
                </c:pt>
                <c:pt idx="367">
                  <c:v>2460.7906036522631</c:v>
                </c:pt>
                <c:pt idx="368">
                  <c:v>49.001573816863129</c:v>
                </c:pt>
                <c:pt idx="369">
                  <c:v>-4329.2195105452665</c:v>
                </c:pt>
                <c:pt idx="370">
                  <c:v>-12327.126814814814</c:v>
                </c:pt>
                <c:pt idx="371">
                  <c:v>-22467.480145833339</c:v>
                </c:pt>
                <c:pt idx="372">
                  <c:v>-25366.369158436213</c:v>
                </c:pt>
                <c:pt idx="373">
                  <c:v>-22182.826242026746</c:v>
                </c:pt>
                <c:pt idx="374">
                  <c:v>-18945.725925925926</c:v>
                </c:pt>
                <c:pt idx="375">
                  <c:v>-15825.107862911522</c:v>
                </c:pt>
                <c:pt idx="376">
                  <c:v>-9875.012435442386</c:v>
                </c:pt>
                <c:pt idx="377">
                  <c:v>-5474.9221399176968</c:v>
                </c:pt>
                <c:pt idx="378">
                  <c:v>-3833.9334814814811</c:v>
                </c:pt>
                <c:pt idx="379">
                  <c:v>-2481.9677343106987</c:v>
                </c:pt>
                <c:pt idx="380">
                  <c:v>-1524.7350781892999</c:v>
                </c:pt>
                <c:pt idx="381">
                  <c:v>-1154.7253333333338</c:v>
                </c:pt>
                <c:pt idx="382">
                  <c:v>-1135.6585172325103</c:v>
                </c:pt>
                <c:pt idx="383">
                  <c:v>-745.27381069958847</c:v>
                </c:pt>
                <c:pt idx="384">
                  <c:v>-169.70321579218108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233.36549794238687</c:v>
                </c:pt>
                <c:pt idx="427">
                  <c:v>2042.2106666666666</c:v>
                </c:pt>
                <c:pt idx="428">
                  <c:v>6688.2751213991769</c:v>
                </c:pt>
                <c:pt idx="429">
                  <c:v>11755.833331275719</c:v>
                </c:pt>
                <c:pt idx="430">
                  <c:v>14038.754732510286</c:v>
                </c:pt>
                <c:pt idx="431">
                  <c:v>14609.697810699587</c:v>
                </c:pt>
                <c:pt idx="432">
                  <c:v>15271.136425925928</c:v>
                </c:pt>
                <c:pt idx="433">
                  <c:v>16186.772304269547</c:v>
                </c:pt>
                <c:pt idx="434">
                  <c:v>15875.20889917696</c:v>
                </c:pt>
                <c:pt idx="435">
                  <c:v>14159.141860082311</c:v>
                </c:pt>
                <c:pt idx="436">
                  <c:v>12924.934073816867</c:v>
                </c:pt>
                <c:pt idx="437">
                  <c:v>13565.554476594643</c:v>
                </c:pt>
                <c:pt idx="438">
                  <c:v>16037.886798353911</c:v>
                </c:pt>
                <c:pt idx="439">
                  <c:v>17914.845761316865</c:v>
                </c:pt>
                <c:pt idx="440">
                  <c:v>17995.930650205759</c:v>
                </c:pt>
                <c:pt idx="441">
                  <c:v>15559.048311471191</c:v>
                </c:pt>
                <c:pt idx="442">
                  <c:v>11291.857770833338</c:v>
                </c:pt>
                <c:pt idx="443">
                  <c:v>7338.9787427983492</c:v>
                </c:pt>
                <c:pt idx="444">
                  <c:v>5299.1253333333234</c:v>
                </c:pt>
                <c:pt idx="445">
                  <c:v>5314.1950830761452</c:v>
                </c:pt>
                <c:pt idx="446">
                  <c:v>5692.6842430555516</c:v>
                </c:pt>
                <c:pt idx="447">
                  <c:v>4326.033495627571</c:v>
                </c:pt>
                <c:pt idx="448">
                  <c:v>816.98979861111138</c:v>
                </c:pt>
                <c:pt idx="449">
                  <c:v>-4037.2550511831237</c:v>
                </c:pt>
                <c:pt idx="450">
                  <c:v>-7646.7144421296307</c:v>
                </c:pt>
                <c:pt idx="451">
                  <c:v>-9683.6330205761387</c:v>
                </c:pt>
                <c:pt idx="452">
                  <c:v>-11758.799085648147</c:v>
                </c:pt>
                <c:pt idx="453">
                  <c:v>-14619.384203703712</c:v>
                </c:pt>
                <c:pt idx="454">
                  <c:v>-17786.966069701633</c:v>
                </c:pt>
                <c:pt idx="455">
                  <c:v>-20245.426666666663</c:v>
                </c:pt>
                <c:pt idx="456">
                  <c:v>-19376.050193158433</c:v>
                </c:pt>
                <c:pt idx="457">
                  <c:v>-14599.678804526749</c:v>
                </c:pt>
                <c:pt idx="458">
                  <c:v>-10731.880833333331</c:v>
                </c:pt>
                <c:pt idx="459">
                  <c:v>-7353.9486448045263</c:v>
                </c:pt>
                <c:pt idx="460">
                  <c:v>-3364.0668292181062</c:v>
                </c:pt>
                <c:pt idx="461">
                  <c:v>-340.51259259259308</c:v>
                </c:pt>
                <c:pt idx="462">
                  <c:v>1323.4632373971197</c:v>
                </c:pt>
                <c:pt idx="463">
                  <c:v>3668.7022880658442</c:v>
                </c:pt>
                <c:pt idx="464">
                  <c:v>8165.7314074074056</c:v>
                </c:pt>
                <c:pt idx="465">
                  <c:v>11357.506680298355</c:v>
                </c:pt>
                <c:pt idx="466">
                  <c:v>8629.3429444444464</c:v>
                </c:pt>
                <c:pt idx="467">
                  <c:v>4405.6937222222241</c:v>
                </c:pt>
                <c:pt idx="468">
                  <c:v>4519.9279999999953</c:v>
                </c:pt>
                <c:pt idx="469">
                  <c:v>7866.5448888888895</c:v>
                </c:pt>
                <c:pt idx="470">
                  <c:v>12016.032000000005</c:v>
                </c:pt>
                <c:pt idx="471">
                  <c:v>15613.958018518511</c:v>
                </c:pt>
                <c:pt idx="472">
                  <c:v>20185.345054269546</c:v>
                </c:pt>
                <c:pt idx="473">
                  <c:v>26584.705623713991</c:v>
                </c:pt>
                <c:pt idx="474">
                  <c:v>31869.264098508225</c:v>
                </c:pt>
                <c:pt idx="475">
                  <c:v>32273.254308384759</c:v>
                </c:pt>
                <c:pt idx="476">
                  <c:v>29145.902322788064</c:v>
                </c:pt>
                <c:pt idx="477">
                  <c:v>25465.115259259259</c:v>
                </c:pt>
                <c:pt idx="478">
                  <c:v>23656.292259002075</c:v>
                </c:pt>
                <c:pt idx="479">
                  <c:v>20316.956888888897</c:v>
                </c:pt>
                <c:pt idx="480">
                  <c:v>13078.545923868302</c:v>
                </c:pt>
                <c:pt idx="481">
                  <c:v>5339.9130555555503</c:v>
                </c:pt>
                <c:pt idx="482">
                  <c:v>-2936.0746206275776</c:v>
                </c:pt>
                <c:pt idx="483">
                  <c:v>-7362.7869745370472</c:v>
                </c:pt>
                <c:pt idx="484">
                  <c:v>-3771.665007458836</c:v>
                </c:pt>
                <c:pt idx="485">
                  <c:v>2378.7036193415806</c:v>
                </c:pt>
                <c:pt idx="486">
                  <c:v>5453.3949773662616</c:v>
                </c:pt>
                <c:pt idx="487">
                  <c:v>5853.8917718621251</c:v>
                </c:pt>
                <c:pt idx="488">
                  <c:v>5484.4357037036816</c:v>
                </c:pt>
                <c:pt idx="489">
                  <c:v>5098.7875555555547</c:v>
                </c:pt>
                <c:pt idx="490">
                  <c:v>6255.7320000000154</c:v>
                </c:pt>
                <c:pt idx="491">
                  <c:v>10182.624011574091</c:v>
                </c:pt>
                <c:pt idx="492">
                  <c:v>15543.675829989717</c:v>
                </c:pt>
                <c:pt idx="493">
                  <c:v>17279.730406121394</c:v>
                </c:pt>
                <c:pt idx="494">
                  <c:v>14016.996388888889</c:v>
                </c:pt>
                <c:pt idx="495">
                  <c:v>9627.9579627057574</c:v>
                </c:pt>
                <c:pt idx="496">
                  <c:v>5062.7974930555438</c:v>
                </c:pt>
                <c:pt idx="497">
                  <c:v>-828.65752443416216</c:v>
                </c:pt>
                <c:pt idx="498">
                  <c:v>-7435.3147991255255</c:v>
                </c:pt>
                <c:pt idx="499">
                  <c:v>-8120.6935902777705</c:v>
                </c:pt>
                <c:pt idx="500">
                  <c:v>-2226.0765681584298</c:v>
                </c:pt>
                <c:pt idx="501">
                  <c:v>4656.4314732510229</c:v>
                </c:pt>
                <c:pt idx="502">
                  <c:v>12040.454222222237</c:v>
                </c:pt>
                <c:pt idx="503">
                  <c:v>19129.530417695474</c:v>
                </c:pt>
                <c:pt idx="504">
                  <c:v>20758.319460133727</c:v>
                </c:pt>
                <c:pt idx="505">
                  <c:v>15121.1308263889</c:v>
                </c:pt>
                <c:pt idx="506">
                  <c:v>8116.294293981513</c:v>
                </c:pt>
                <c:pt idx="507">
                  <c:v>1760.5899917695479</c:v>
                </c:pt>
                <c:pt idx="508">
                  <c:v>-4160.4476478909701</c:v>
                </c:pt>
                <c:pt idx="509">
                  <c:v>-3760.6010699588351</c:v>
                </c:pt>
                <c:pt idx="510">
                  <c:v>2655.8457777777667</c:v>
                </c:pt>
                <c:pt idx="511">
                  <c:v>11109.885079989705</c:v>
                </c:pt>
                <c:pt idx="512">
                  <c:v>22111.107652263378</c:v>
                </c:pt>
                <c:pt idx="513">
                  <c:v>29263.688958590526</c:v>
                </c:pt>
                <c:pt idx="514">
                  <c:v>24896.148806584402</c:v>
                </c:pt>
                <c:pt idx="515">
                  <c:v>14604.818026748984</c:v>
                </c:pt>
                <c:pt idx="516">
                  <c:v>6465.6622373970804</c:v>
                </c:pt>
                <c:pt idx="517">
                  <c:v>-423.83740972226013</c:v>
                </c:pt>
                <c:pt idx="518">
                  <c:v>-4090.7244374999623</c:v>
                </c:pt>
                <c:pt idx="519">
                  <c:v>-1922.3379467592197</c:v>
                </c:pt>
                <c:pt idx="520">
                  <c:v>1081.5275164608938</c:v>
                </c:pt>
                <c:pt idx="521">
                  <c:v>603.45095138890133</c:v>
                </c:pt>
                <c:pt idx="522">
                  <c:v>-4572.8080959362123</c:v>
                </c:pt>
                <c:pt idx="523">
                  <c:v>-13281.552823045304</c:v>
                </c:pt>
                <c:pt idx="524">
                  <c:v>-23940.138034722244</c:v>
                </c:pt>
                <c:pt idx="525">
                  <c:v>-31199.32827777776</c:v>
                </c:pt>
                <c:pt idx="526">
                  <c:v>-31141.761873713971</c:v>
                </c:pt>
                <c:pt idx="527">
                  <c:v>-27486.897514403285</c:v>
                </c:pt>
                <c:pt idx="528">
                  <c:v>-20860.516402520578</c:v>
                </c:pt>
                <c:pt idx="529">
                  <c:v>-14655.047483539101</c:v>
                </c:pt>
                <c:pt idx="530">
                  <c:v>-11660.390667952677</c:v>
                </c:pt>
                <c:pt idx="531">
                  <c:v>-10418.385664609048</c:v>
                </c:pt>
                <c:pt idx="532">
                  <c:v>-10215.149014403294</c:v>
                </c:pt>
                <c:pt idx="533">
                  <c:v>-9473.0130761316905</c:v>
                </c:pt>
                <c:pt idx="534">
                  <c:v>-7380.7493600823036</c:v>
                </c:pt>
                <c:pt idx="535">
                  <c:v>-4186.3788474794219</c:v>
                </c:pt>
                <c:pt idx="536">
                  <c:v>-1171.2500020576142</c:v>
                </c:pt>
                <c:pt idx="537">
                  <c:v>535.75533539094749</c:v>
                </c:pt>
                <c:pt idx="538">
                  <c:v>1196.4152008744859</c:v>
                </c:pt>
                <c:pt idx="539">
                  <c:v>1605.679010288065</c:v>
                </c:pt>
                <c:pt idx="540">
                  <c:v>2653.0415321502051</c:v>
                </c:pt>
                <c:pt idx="541">
                  <c:v>5253.8527078189327</c:v>
                </c:pt>
                <c:pt idx="542">
                  <c:v>8765.9679416152285</c:v>
                </c:pt>
                <c:pt idx="543">
                  <c:v>9174.4946180555507</c:v>
                </c:pt>
                <c:pt idx="544">
                  <c:v>5167.876823045267</c:v>
                </c:pt>
                <c:pt idx="545">
                  <c:v>-1249.1831440329204</c:v>
                </c:pt>
                <c:pt idx="546">
                  <c:v>-9650.0159750514431</c:v>
                </c:pt>
                <c:pt idx="547">
                  <c:v>-9142.0239074074052</c:v>
                </c:pt>
                <c:pt idx="548">
                  <c:v>-4096.6999444444427</c:v>
                </c:pt>
                <c:pt idx="549">
                  <c:v>-734.03111111111161</c:v>
                </c:pt>
                <c:pt idx="550">
                  <c:v>682.63555555555558</c:v>
                </c:pt>
                <c:pt idx="551">
                  <c:v>2178.005925925926</c:v>
                </c:pt>
                <c:pt idx="552">
                  <c:v>6996.1054920267497</c:v>
                </c:pt>
                <c:pt idx="553">
                  <c:v>14914.784263374484</c:v>
                </c:pt>
                <c:pt idx="554">
                  <c:v>19646.07129038066</c:v>
                </c:pt>
                <c:pt idx="555">
                  <c:v>18898.743965020574</c:v>
                </c:pt>
                <c:pt idx="556">
                  <c:v>20847.847997942386</c:v>
                </c:pt>
                <c:pt idx="557">
                  <c:v>26677.191261316879</c:v>
                </c:pt>
                <c:pt idx="558">
                  <c:v>33605.514343621384</c:v>
                </c:pt>
                <c:pt idx="559">
                  <c:v>37125.592747685179</c:v>
                </c:pt>
                <c:pt idx="560">
                  <c:v>35796.639767489702</c:v>
                </c:pt>
                <c:pt idx="561">
                  <c:v>34141.296269547332</c:v>
                </c:pt>
                <c:pt idx="562">
                  <c:v>34554.40565972223</c:v>
                </c:pt>
                <c:pt idx="563">
                  <c:v>35501.049331275746</c:v>
                </c:pt>
                <c:pt idx="564">
                  <c:v>36291.469333333305</c:v>
                </c:pt>
                <c:pt idx="565">
                  <c:v>28886.097744855932</c:v>
                </c:pt>
                <c:pt idx="566">
                  <c:v>20487.106779835409</c:v>
                </c:pt>
                <c:pt idx="567">
                  <c:v>23416.559799639934</c:v>
                </c:pt>
                <c:pt idx="568">
                  <c:v>26210.591611111155</c:v>
                </c:pt>
                <c:pt idx="569">
                  <c:v>25446.296870627561</c:v>
                </c:pt>
                <c:pt idx="570">
                  <c:v>25106.35089120367</c:v>
                </c:pt>
                <c:pt idx="571">
                  <c:v>24161.85249999999</c:v>
                </c:pt>
                <c:pt idx="572">
                  <c:v>23087.585766718104</c:v>
                </c:pt>
                <c:pt idx="573">
                  <c:v>22478.480695730432</c:v>
                </c:pt>
                <c:pt idx="574">
                  <c:v>21250.843722222216</c:v>
                </c:pt>
                <c:pt idx="575">
                  <c:v>19912.454548611127</c:v>
                </c:pt>
                <c:pt idx="576">
                  <c:v>19639.533163837415</c:v>
                </c:pt>
                <c:pt idx="577">
                  <c:v>21072.874309927967</c:v>
                </c:pt>
                <c:pt idx="578">
                  <c:v>22609.393720936212</c:v>
                </c:pt>
                <c:pt idx="579">
                  <c:v>23008.156187499993</c:v>
                </c:pt>
                <c:pt idx="580">
                  <c:v>22820.797512088509</c:v>
                </c:pt>
                <c:pt idx="581">
                  <c:v>21391.762273662604</c:v>
                </c:pt>
                <c:pt idx="582">
                  <c:v>19857.603631430022</c:v>
                </c:pt>
                <c:pt idx="583">
                  <c:v>18868.538364454696</c:v>
                </c:pt>
                <c:pt idx="584">
                  <c:v>17222.140971193396</c:v>
                </c:pt>
                <c:pt idx="585">
                  <c:v>14271.508522890925</c:v>
                </c:pt>
                <c:pt idx="586">
                  <c:v>12439.67981918724</c:v>
                </c:pt>
                <c:pt idx="587">
                  <c:v>12439.67981918724</c:v>
                </c:pt>
                <c:pt idx="588">
                  <c:v>12439.67981918724</c:v>
                </c:pt>
                <c:pt idx="589">
                  <c:v>12439.67981918724</c:v>
                </c:pt>
                <c:pt idx="590">
                  <c:v>12439.67981918724</c:v>
                </c:pt>
                <c:pt idx="591">
                  <c:v>12439.67981918724</c:v>
                </c:pt>
                <c:pt idx="592">
                  <c:v>12439.67981918724</c:v>
                </c:pt>
                <c:pt idx="593">
                  <c:v>12439.67981918724</c:v>
                </c:pt>
                <c:pt idx="594">
                  <c:v>13050.289387088527</c:v>
                </c:pt>
                <c:pt idx="595">
                  <c:v>13079.937300411577</c:v>
                </c:pt>
                <c:pt idx="596">
                  <c:v>13079.93730041149</c:v>
                </c:pt>
                <c:pt idx="597">
                  <c:v>15557.320738425924</c:v>
                </c:pt>
                <c:pt idx="598">
                  <c:v>18145.291064557648</c:v>
                </c:pt>
                <c:pt idx="599">
                  <c:v>20793.082907407388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2D-48B8-AEA9-2750C9FE86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27425359"/>
        <c:axId val="827426799"/>
      </c:lineChart>
      <c:catAx>
        <c:axId val="8274253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7426799"/>
        <c:crosses val="autoZero"/>
        <c:auto val="1"/>
        <c:lblAlgn val="ctr"/>
        <c:lblOffset val="100"/>
        <c:noMultiLvlLbl val="0"/>
      </c:catAx>
      <c:valAx>
        <c:axId val="827426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7425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1200-1800</a:t>
            </a:r>
            <a:r>
              <a:rPr lang="en-GB" baseline="0"/>
              <a:t>s </a:t>
            </a:r>
            <a:r>
              <a:rPr lang="en-GB"/>
              <a:t>Tractive</a:t>
            </a:r>
            <a:r>
              <a:rPr lang="en-GB" baseline="0"/>
              <a:t> power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WLTC_class_3!$C$6:$C$7</c:f>
              <c:strCache>
                <c:ptCount val="2"/>
                <c:pt idx="0">
                  <c:v>Total elapsed time</c:v>
                </c:pt>
                <c:pt idx="1">
                  <c:v>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WLTC_class_3!$C$8:$C$608</c:f>
              <c:numCache>
                <c:formatCode>General</c:formatCode>
                <c:ptCount val="6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03C-4278-BBD0-4075BF7FE318}"/>
            </c:ext>
          </c:extLst>
        </c:ser>
        <c:ser>
          <c:idx val="1"/>
          <c:order val="1"/>
          <c:tx>
            <c:strRef>
              <c:f>WLTC_class_3!$M$6:$M$7</c:f>
              <c:strCache>
                <c:ptCount val="2"/>
                <c:pt idx="0">
                  <c:v>Power Requirment</c:v>
                </c:pt>
                <c:pt idx="1">
                  <c:v>w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WLTC_class_3!$M$1209:$M$1808</c:f>
              <c:numCache>
                <c:formatCode>0.00</c:formatCode>
                <c:ptCount val="600"/>
                <c:pt idx="0">
                  <c:v>22968.324948559635</c:v>
                </c:pt>
                <c:pt idx="1">
                  <c:v>22036.742915637897</c:v>
                </c:pt>
                <c:pt idx="2">
                  <c:v>19745.822255144034</c:v>
                </c:pt>
                <c:pt idx="3">
                  <c:v>17355.590683127532</c:v>
                </c:pt>
                <c:pt idx="4">
                  <c:v>15516.729742798334</c:v>
                </c:pt>
                <c:pt idx="5">
                  <c:v>14912.848512602897</c:v>
                </c:pt>
                <c:pt idx="6">
                  <c:v>14945.208000000019</c:v>
                </c:pt>
                <c:pt idx="7">
                  <c:v>14977.619987397135</c:v>
                </c:pt>
                <c:pt idx="8">
                  <c:v>14371.272800411578</c:v>
                </c:pt>
                <c:pt idx="9">
                  <c:v>13732.461072016462</c:v>
                </c:pt>
                <c:pt idx="10">
                  <c:v>13732.461072016462</c:v>
                </c:pt>
                <c:pt idx="11">
                  <c:v>13093.649343621346</c:v>
                </c:pt>
                <c:pt idx="12">
                  <c:v>13063.152394804469</c:v>
                </c:pt>
                <c:pt idx="13">
                  <c:v>13701.308259002055</c:v>
                </c:pt>
                <c:pt idx="14">
                  <c:v>13701.308259002055</c:v>
                </c:pt>
                <c:pt idx="15">
                  <c:v>13063.15239480456</c:v>
                </c:pt>
                <c:pt idx="16">
                  <c:v>12395.207999999982</c:v>
                </c:pt>
                <c:pt idx="17">
                  <c:v>12365.471969392987</c:v>
                </c:pt>
                <c:pt idx="18">
                  <c:v>12335.788384773734</c:v>
                </c:pt>
                <c:pt idx="19">
                  <c:v>11670.62478472224</c:v>
                </c:pt>
                <c:pt idx="20">
                  <c:v>10344.389729681072</c:v>
                </c:pt>
                <c:pt idx="21">
                  <c:v>9629.7728724279295</c:v>
                </c:pt>
                <c:pt idx="22">
                  <c:v>8919.5598114711756</c:v>
                </c:pt>
                <c:pt idx="23">
                  <c:v>9444.0016458333685</c:v>
                </c:pt>
                <c:pt idx="24">
                  <c:v>10644.09078832301</c:v>
                </c:pt>
                <c:pt idx="25">
                  <c:v>11214.100764146107</c:v>
                </c:pt>
                <c:pt idx="26">
                  <c:v>11186.007835390963</c:v>
                </c:pt>
                <c:pt idx="27">
                  <c:v>11129.97618312759</c:v>
                </c:pt>
                <c:pt idx="28">
                  <c:v>11102.037351594669</c:v>
                </c:pt>
                <c:pt idx="29">
                  <c:v>10425.210012602847</c:v>
                </c:pt>
                <c:pt idx="30">
                  <c:v>10990.794062500017</c:v>
                </c:pt>
                <c:pt idx="31">
                  <c:v>12201.382584362174</c:v>
                </c:pt>
                <c:pt idx="32">
                  <c:v>12201.382584362087</c:v>
                </c:pt>
                <c:pt idx="33">
                  <c:v>12172.438760545214</c:v>
                </c:pt>
                <c:pt idx="34">
                  <c:v>11553.958822273644</c:v>
                </c:pt>
                <c:pt idx="35">
                  <c:v>10263.199230195523</c:v>
                </c:pt>
                <c:pt idx="36">
                  <c:v>8362.0333726852568</c:v>
                </c:pt>
                <c:pt idx="37">
                  <c:v>5788.4582736625016</c:v>
                </c:pt>
                <c:pt idx="38">
                  <c:v>3832.017514403256</c:v>
                </c:pt>
                <c:pt idx="39">
                  <c:v>3073.1483127572019</c:v>
                </c:pt>
                <c:pt idx="40">
                  <c:v>3543.1132435699251</c:v>
                </c:pt>
                <c:pt idx="41">
                  <c:v>4006.3124259259412</c:v>
                </c:pt>
                <c:pt idx="42">
                  <c:v>3891.9888888889063</c:v>
                </c:pt>
                <c:pt idx="43">
                  <c:v>3760.8224153806746</c:v>
                </c:pt>
                <c:pt idx="44">
                  <c:v>4232.0273428497785</c:v>
                </c:pt>
                <c:pt idx="45">
                  <c:v>3541.4539061214155</c:v>
                </c:pt>
                <c:pt idx="46">
                  <c:v>2843.4340144033413</c:v>
                </c:pt>
                <c:pt idx="47">
                  <c:v>2725.5436134258921</c:v>
                </c:pt>
                <c:pt idx="48">
                  <c:v>2609.9478189300089</c:v>
                </c:pt>
                <c:pt idx="49">
                  <c:v>3056.0802651749123</c:v>
                </c:pt>
                <c:pt idx="50">
                  <c:v>3512.3284025205617</c:v>
                </c:pt>
                <c:pt idx="51">
                  <c:v>3410.7713238168571</c:v>
                </c:pt>
                <c:pt idx="52">
                  <c:v>3310.8495228910083</c:v>
                </c:pt>
                <c:pt idx="53">
                  <c:v>3212.5513330761169</c:v>
                </c:pt>
                <c:pt idx="54">
                  <c:v>3115.8650877057466</c:v>
                </c:pt>
                <c:pt idx="55">
                  <c:v>3020.7791201131549</c:v>
                </c:pt>
                <c:pt idx="56">
                  <c:v>2927.2817636316718</c:v>
                </c:pt>
                <c:pt idx="57">
                  <c:v>2835.36135159471</c:v>
                </c:pt>
                <c:pt idx="58">
                  <c:v>3269.0417111625834</c:v>
                </c:pt>
                <c:pt idx="59">
                  <c:v>4233.1660720164327</c:v>
                </c:pt>
                <c:pt idx="60">
                  <c:v>5203.0464711934001</c:v>
                </c:pt>
                <c:pt idx="61">
                  <c:v>7214.4312265946655</c:v>
                </c:pt>
                <c:pt idx="62">
                  <c:v>9279.0917204217822</c:v>
                </c:pt>
                <c:pt idx="63">
                  <c:v>10852.517596707776</c:v>
                </c:pt>
                <c:pt idx="64">
                  <c:v>11965.141861368355</c:v>
                </c:pt>
                <c:pt idx="65">
                  <c:v>11523.752491769548</c:v>
                </c:pt>
                <c:pt idx="66">
                  <c:v>11053.498403292137</c:v>
                </c:pt>
                <c:pt idx="67">
                  <c:v>10057.413203703718</c:v>
                </c:pt>
                <c:pt idx="68">
                  <c:v>7963.8946851851688</c:v>
                </c:pt>
                <c:pt idx="69">
                  <c:v>6354.8872921810698</c:v>
                </c:pt>
                <c:pt idx="70">
                  <c:v>5256.7062373971767</c:v>
                </c:pt>
                <c:pt idx="71">
                  <c:v>4667.7684421296453</c:v>
                </c:pt>
                <c:pt idx="72">
                  <c:v>5114.4662024176796</c:v>
                </c:pt>
                <c:pt idx="73">
                  <c:v>5574.7130720164905</c:v>
                </c:pt>
                <c:pt idx="74">
                  <c:v>6031.4048953189304</c:v>
                </c:pt>
                <c:pt idx="75">
                  <c:v>7522.9721550925779</c:v>
                </c:pt>
                <c:pt idx="76">
                  <c:v>9051.7915995370076</c:v>
                </c:pt>
                <c:pt idx="77">
                  <c:v>9584.5942119341707</c:v>
                </c:pt>
                <c:pt idx="78">
                  <c:v>10118.750574331261</c:v>
                </c:pt>
                <c:pt idx="79">
                  <c:v>10678.894826903248</c:v>
                </c:pt>
                <c:pt idx="80">
                  <c:v>9701.2062708333488</c:v>
                </c:pt>
                <c:pt idx="81">
                  <c:v>9187.66460416671</c:v>
                </c:pt>
                <c:pt idx="82">
                  <c:v>9210.4578106996341</c:v>
                </c:pt>
                <c:pt idx="83">
                  <c:v>8696.2602798353928</c:v>
                </c:pt>
                <c:pt idx="84">
                  <c:v>7667.865218106982</c:v>
                </c:pt>
                <c:pt idx="85">
                  <c:v>6600.484676954703</c:v>
                </c:pt>
                <c:pt idx="86">
                  <c:v>6050.0940740740753</c:v>
                </c:pt>
                <c:pt idx="87">
                  <c:v>4974.93974768517</c:v>
                </c:pt>
                <c:pt idx="88">
                  <c:v>4399.2024462448699</c:v>
                </c:pt>
                <c:pt idx="89">
                  <c:v>4838.0992188785867</c:v>
                </c:pt>
                <c:pt idx="90">
                  <c:v>4787.4708415637697</c:v>
                </c:pt>
                <c:pt idx="91">
                  <c:v>3721.0082777778216</c:v>
                </c:pt>
                <c:pt idx="92">
                  <c:v>3148.3464503600826</c:v>
                </c:pt>
                <c:pt idx="93">
                  <c:v>3076.475325102881</c:v>
                </c:pt>
                <c:pt idx="94">
                  <c:v>3985.4807430555697</c:v>
                </c:pt>
                <c:pt idx="95">
                  <c:v>5891.3685925925656</c:v>
                </c:pt>
                <c:pt idx="96">
                  <c:v>7822.7326391460911</c:v>
                </c:pt>
                <c:pt idx="97">
                  <c:v>9307.109333333321</c:v>
                </c:pt>
                <c:pt idx="98">
                  <c:v>10330.690121399177</c:v>
                </c:pt>
                <c:pt idx="99">
                  <c:v>10402.474748713994</c:v>
                </c:pt>
                <c:pt idx="100">
                  <c:v>9957.9793407921388</c:v>
                </c:pt>
                <c:pt idx="101">
                  <c:v>10004.888469907433</c:v>
                </c:pt>
                <c:pt idx="102">
                  <c:v>10547.137753343621</c:v>
                </c:pt>
                <c:pt idx="103">
                  <c:v>10122.873985596734</c:v>
                </c:pt>
                <c:pt idx="104">
                  <c:v>9150.9918449074248</c:v>
                </c:pt>
                <c:pt idx="105">
                  <c:v>8674.9840329217823</c:v>
                </c:pt>
                <c:pt idx="106">
                  <c:v>8176.5272427983537</c:v>
                </c:pt>
                <c:pt idx="107">
                  <c:v>7678.070452674925</c:v>
                </c:pt>
                <c:pt idx="108">
                  <c:v>7657.5890671296593</c:v>
                </c:pt>
                <c:pt idx="109">
                  <c:v>7657.5890671295901</c:v>
                </c:pt>
                <c:pt idx="110">
                  <c:v>7140.0036152263228</c:v>
                </c:pt>
                <c:pt idx="111">
                  <c:v>6623.7708330761461</c:v>
                </c:pt>
                <c:pt idx="112">
                  <c:v>5595.3630619855976</c:v>
                </c:pt>
                <c:pt idx="113">
                  <c:v>5542.5247078189304</c:v>
                </c:pt>
                <c:pt idx="114">
                  <c:v>5507.5023148148148</c:v>
                </c:pt>
                <c:pt idx="115">
                  <c:v>3495.5501874999736</c:v>
                </c:pt>
                <c:pt idx="116">
                  <c:v>2921.923664351852</c:v>
                </c:pt>
                <c:pt idx="117">
                  <c:v>3833.6713629115361</c:v>
                </c:pt>
                <c:pt idx="118">
                  <c:v>6658.5559750514276</c:v>
                </c:pt>
                <c:pt idx="119">
                  <c:v>11034.691678240755</c:v>
                </c:pt>
                <c:pt idx="120">
                  <c:v>14556.262880658462</c:v>
                </c:pt>
                <c:pt idx="121">
                  <c:v>18262.351291923842</c:v>
                </c:pt>
                <c:pt idx="122">
                  <c:v>22172.859862911508</c:v>
                </c:pt>
                <c:pt idx="123">
                  <c:v>24339.986043981524</c:v>
                </c:pt>
                <c:pt idx="124">
                  <c:v>22380.443555555525</c:v>
                </c:pt>
                <c:pt idx="125">
                  <c:v>17551.520247170753</c:v>
                </c:pt>
                <c:pt idx="126">
                  <c:v>12949.95232921812</c:v>
                </c:pt>
                <c:pt idx="127">
                  <c:v>10349.352500000015</c:v>
                </c:pt>
                <c:pt idx="128">
                  <c:v>9286.8525000000009</c:v>
                </c:pt>
                <c:pt idx="129">
                  <c:v>9286.8525000000009</c:v>
                </c:pt>
                <c:pt idx="130">
                  <c:v>9286.8525000000009</c:v>
                </c:pt>
                <c:pt idx="131">
                  <c:v>8755.60250000003</c:v>
                </c:pt>
                <c:pt idx="132">
                  <c:v>7141.2200727880381</c:v>
                </c:pt>
                <c:pt idx="133">
                  <c:v>6022.331664609007</c:v>
                </c:pt>
                <c:pt idx="134">
                  <c:v>5965.0233335905632</c:v>
                </c:pt>
                <c:pt idx="135">
                  <c:v>6957.4880658436668</c:v>
                </c:pt>
                <c:pt idx="136">
                  <c:v>7985.3611556069836</c:v>
                </c:pt>
                <c:pt idx="137">
                  <c:v>8487.2743148147692</c:v>
                </c:pt>
                <c:pt idx="138">
                  <c:v>9010.6539444444425</c:v>
                </c:pt>
                <c:pt idx="139">
                  <c:v>9534.0335740741175</c:v>
                </c:pt>
                <c:pt idx="140">
                  <c:v>10081.503130915655</c:v>
                </c:pt>
                <c:pt idx="141">
                  <c:v>11679.710288065842</c:v>
                </c:pt>
                <c:pt idx="142">
                  <c:v>13366.490074074061</c:v>
                </c:pt>
                <c:pt idx="143">
                  <c:v>13479.89060082303</c:v>
                </c:pt>
                <c:pt idx="144">
                  <c:v>13061.427670781912</c:v>
                </c:pt>
                <c:pt idx="145">
                  <c:v>11541.906534207774</c:v>
                </c:pt>
                <c:pt idx="146">
                  <c:v>9962.4936296295982</c:v>
                </c:pt>
                <c:pt idx="147">
                  <c:v>8356.9380740741326</c:v>
                </c:pt>
                <c:pt idx="148">
                  <c:v>4575.4529650206223</c:v>
                </c:pt>
                <c:pt idx="149">
                  <c:v>-309.86745138894679</c:v>
                </c:pt>
                <c:pt idx="150">
                  <c:v>-4086.4707325102863</c:v>
                </c:pt>
                <c:pt idx="151">
                  <c:v>-5708.7745823045143</c:v>
                </c:pt>
                <c:pt idx="152">
                  <c:v>-6260.2998518518798</c:v>
                </c:pt>
                <c:pt idx="153">
                  <c:v>-6786.5467152777765</c:v>
                </c:pt>
                <c:pt idx="154">
                  <c:v>-7767.994388888902</c:v>
                </c:pt>
                <c:pt idx="155">
                  <c:v>-9641.5526576645807</c:v>
                </c:pt>
                <c:pt idx="156">
                  <c:v>-10939.584499999964</c:v>
                </c:pt>
                <c:pt idx="157">
                  <c:v>-11692.452874485634</c:v>
                </c:pt>
                <c:pt idx="158">
                  <c:v>-12800.818043467103</c:v>
                </c:pt>
                <c:pt idx="159">
                  <c:v>-12945.438113168695</c:v>
                </c:pt>
                <c:pt idx="160">
                  <c:v>-9015.9154238682895</c:v>
                </c:pt>
                <c:pt idx="161">
                  <c:v>-1796.4726687242969</c:v>
                </c:pt>
                <c:pt idx="162">
                  <c:v>6033.7603230452514</c:v>
                </c:pt>
                <c:pt idx="163">
                  <c:v>13264.06867489712</c:v>
                </c:pt>
                <c:pt idx="164">
                  <c:v>14477.338574074083</c:v>
                </c:pt>
                <c:pt idx="165">
                  <c:v>9383.4070349794474</c:v>
                </c:pt>
                <c:pt idx="166">
                  <c:v>2825.8391689814703</c:v>
                </c:pt>
                <c:pt idx="167">
                  <c:v>-5385.3593845164723</c:v>
                </c:pt>
                <c:pt idx="168">
                  <c:v>-8493.3037037037047</c:v>
                </c:pt>
                <c:pt idx="169">
                  <c:v>-3387.0870452675008</c:v>
                </c:pt>
                <c:pt idx="170">
                  <c:v>2676.8672572016399</c:v>
                </c:pt>
                <c:pt idx="171">
                  <c:v>4951.4042942386823</c:v>
                </c:pt>
                <c:pt idx="172">
                  <c:v>3055.956763374485</c:v>
                </c:pt>
                <c:pt idx="173">
                  <c:v>-1134.0762060184973</c:v>
                </c:pt>
                <c:pt idx="174">
                  <c:v>-6335.8081831275704</c:v>
                </c:pt>
                <c:pt idx="175">
                  <c:v>-14771.456506944463</c:v>
                </c:pt>
                <c:pt idx="176">
                  <c:v>-25315.642732510281</c:v>
                </c:pt>
                <c:pt idx="177">
                  <c:v>-28255.02405221192</c:v>
                </c:pt>
                <c:pt idx="178">
                  <c:v>-25128.150240740739</c:v>
                </c:pt>
                <c:pt idx="179">
                  <c:v>-21940.284716306582</c:v>
                </c:pt>
                <c:pt idx="180">
                  <c:v>-12875.39460082304</c:v>
                </c:pt>
                <c:pt idx="181">
                  <c:v>1163.6138402777767</c:v>
                </c:pt>
                <c:pt idx="182">
                  <c:v>12616.642322788062</c:v>
                </c:pt>
                <c:pt idx="183">
                  <c:v>15743.583097479424</c:v>
                </c:pt>
                <c:pt idx="184">
                  <c:v>11257.689843621411</c:v>
                </c:pt>
                <c:pt idx="185">
                  <c:v>7299.1756864711942</c:v>
                </c:pt>
                <c:pt idx="186">
                  <c:v>9227.0430946501947</c:v>
                </c:pt>
                <c:pt idx="187">
                  <c:v>15402.95290329218</c:v>
                </c:pt>
                <c:pt idx="188">
                  <c:v>22844.325739454736</c:v>
                </c:pt>
                <c:pt idx="189">
                  <c:v>26973.261099537045</c:v>
                </c:pt>
                <c:pt idx="190">
                  <c:v>24671.793483539084</c:v>
                </c:pt>
                <c:pt idx="191">
                  <c:v>18458.384592592571</c:v>
                </c:pt>
                <c:pt idx="192">
                  <c:v>11938.612937500006</c:v>
                </c:pt>
                <c:pt idx="193">
                  <c:v>6701.8704791666714</c:v>
                </c:pt>
                <c:pt idx="194">
                  <c:v>3821.3149236111267</c:v>
                </c:pt>
                <c:pt idx="195">
                  <c:v>1644.0539426440434</c:v>
                </c:pt>
                <c:pt idx="196">
                  <c:v>-889.52937062757098</c:v>
                </c:pt>
                <c:pt idx="197">
                  <c:v>-2665.5783374485595</c:v>
                </c:pt>
                <c:pt idx="198">
                  <c:v>-4373.314334619341</c:v>
                </c:pt>
                <c:pt idx="199">
                  <c:v>-5984.098701388888</c:v>
                </c:pt>
                <c:pt idx="200">
                  <c:v>-6831.9180923354043</c:v>
                </c:pt>
                <c:pt idx="201">
                  <c:v>-8530.6526111111052</c:v>
                </c:pt>
                <c:pt idx="202">
                  <c:v>-13257.267884773662</c:v>
                </c:pt>
                <c:pt idx="203">
                  <c:v>-20870.033442386841</c:v>
                </c:pt>
                <c:pt idx="204">
                  <c:v>-22908.606621656374</c:v>
                </c:pt>
                <c:pt idx="205">
                  <c:v>-16204.224592592589</c:v>
                </c:pt>
                <c:pt idx="206">
                  <c:v>-6060.2478518518537</c:v>
                </c:pt>
                <c:pt idx="207">
                  <c:v>1141.3146252572005</c:v>
                </c:pt>
                <c:pt idx="208">
                  <c:v>2775.0721736111136</c:v>
                </c:pt>
                <c:pt idx="209">
                  <c:v>1896.302321244852</c:v>
                </c:pt>
                <c:pt idx="210">
                  <c:v>989.51858230452933</c:v>
                </c:pt>
                <c:pt idx="211">
                  <c:v>441.47816795267613</c:v>
                </c:pt>
                <c:pt idx="212">
                  <c:v>1130.252409722221</c:v>
                </c:pt>
                <c:pt idx="213">
                  <c:v>4299.6651687242802</c:v>
                </c:pt>
                <c:pt idx="214">
                  <c:v>9722.5253148148167</c:v>
                </c:pt>
                <c:pt idx="215">
                  <c:v>15461.90149099794</c:v>
                </c:pt>
                <c:pt idx="216">
                  <c:v>18975.490518518509</c:v>
                </c:pt>
                <c:pt idx="217">
                  <c:v>18007.34340740741</c:v>
                </c:pt>
                <c:pt idx="218">
                  <c:v>11741.732212705772</c:v>
                </c:pt>
                <c:pt idx="219">
                  <c:v>2970.857618055556</c:v>
                </c:pt>
                <c:pt idx="220">
                  <c:v>-6230.9143922325238</c:v>
                </c:pt>
                <c:pt idx="221">
                  <c:v>-11432.125725051439</c:v>
                </c:pt>
                <c:pt idx="222">
                  <c:v>-6902.5021679526753</c:v>
                </c:pt>
                <c:pt idx="223">
                  <c:v>695.27255684157342</c:v>
                </c:pt>
                <c:pt idx="224">
                  <c:v>6834.8751008230456</c:v>
                </c:pt>
                <c:pt idx="225">
                  <c:v>14114.361224537031</c:v>
                </c:pt>
                <c:pt idx="226">
                  <c:v>16999.25037680041</c:v>
                </c:pt>
                <c:pt idx="227">
                  <c:v>11205.661002057612</c:v>
                </c:pt>
                <c:pt idx="228">
                  <c:v>3332.3658629115271</c:v>
                </c:pt>
                <c:pt idx="229">
                  <c:v>-3603.9574812242763</c:v>
                </c:pt>
                <c:pt idx="230">
                  <c:v>-11129.459303755137</c:v>
                </c:pt>
                <c:pt idx="231">
                  <c:v>-18648.128129629629</c:v>
                </c:pt>
                <c:pt idx="232">
                  <c:v>-19744.253577417694</c:v>
                </c:pt>
                <c:pt idx="233">
                  <c:v>-16642.58181069959</c:v>
                </c:pt>
                <c:pt idx="234">
                  <c:v>-8098.6053724279809</c:v>
                </c:pt>
                <c:pt idx="235">
                  <c:v>-2.9363793724305607</c:v>
                </c:pt>
                <c:pt idx="236">
                  <c:v>3748.0520264917691</c:v>
                </c:pt>
                <c:pt idx="237">
                  <c:v>4440.4226586934165</c:v>
                </c:pt>
                <c:pt idx="238">
                  <c:v>2761.7351440329217</c:v>
                </c:pt>
                <c:pt idx="239">
                  <c:v>456.03003266460723</c:v>
                </c:pt>
                <c:pt idx="240">
                  <c:v>-2231.0241954732505</c:v>
                </c:pt>
                <c:pt idx="241">
                  <c:v>-2827.6855473250998</c:v>
                </c:pt>
                <c:pt idx="242">
                  <c:v>-847.90437731481643</c:v>
                </c:pt>
                <c:pt idx="243">
                  <c:v>1053.1200000000001</c:v>
                </c:pt>
                <c:pt idx="244">
                  <c:v>1672.5817337962962</c:v>
                </c:pt>
                <c:pt idx="245">
                  <c:v>600.07314686213738</c:v>
                </c:pt>
                <c:pt idx="246">
                  <c:v>-3062.2983454218102</c:v>
                </c:pt>
                <c:pt idx="247">
                  <c:v>-7006.1384259259248</c:v>
                </c:pt>
                <c:pt idx="248">
                  <c:v>-6193.7020902777786</c:v>
                </c:pt>
                <c:pt idx="249">
                  <c:v>-2368.1782942386831</c:v>
                </c:pt>
                <c:pt idx="250">
                  <c:v>-295.31348148148146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757.27039711934162</c:v>
                </c:pt>
                <c:pt idx="279">
                  <c:v>1428.5418436213993</c:v>
                </c:pt>
                <c:pt idx="280">
                  <c:v>1798.6484930555557</c:v>
                </c:pt>
                <c:pt idx="281">
                  <c:v>1946.1842420267487</c:v>
                </c:pt>
                <c:pt idx="282">
                  <c:v>2026.9254485596705</c:v>
                </c:pt>
                <c:pt idx="283">
                  <c:v>2157.0892510288068</c:v>
                </c:pt>
                <c:pt idx="284">
                  <c:v>2538.5855722736624</c:v>
                </c:pt>
                <c:pt idx="285">
                  <c:v>3443.8430254629625</c:v>
                </c:pt>
                <c:pt idx="286">
                  <c:v>4798.6617615740734</c:v>
                </c:pt>
                <c:pt idx="287">
                  <c:v>6675.5997016460915</c:v>
                </c:pt>
                <c:pt idx="288">
                  <c:v>9092.0872777777786</c:v>
                </c:pt>
                <c:pt idx="289">
                  <c:v>11848.911326388888</c:v>
                </c:pt>
                <c:pt idx="290">
                  <c:v>14614.164446759254</c:v>
                </c:pt>
                <c:pt idx="291">
                  <c:v>16753.761943158439</c:v>
                </c:pt>
                <c:pt idx="292">
                  <c:v>17908.045372170785</c:v>
                </c:pt>
                <c:pt idx="293">
                  <c:v>18546.032696759259</c:v>
                </c:pt>
                <c:pt idx="294">
                  <c:v>18303.692569958843</c:v>
                </c:pt>
                <c:pt idx="295">
                  <c:v>17621.307749742802</c:v>
                </c:pt>
                <c:pt idx="296">
                  <c:v>16587.772607767507</c:v>
                </c:pt>
                <c:pt idx="297">
                  <c:v>14891.148312499981</c:v>
                </c:pt>
                <c:pt idx="298">
                  <c:v>12872.791345421801</c:v>
                </c:pt>
                <c:pt idx="299">
                  <c:v>10590.877015174896</c:v>
                </c:pt>
                <c:pt idx="300">
                  <c:v>9450.4293958333365</c:v>
                </c:pt>
                <c:pt idx="301">
                  <c:v>8953.1902950103067</c:v>
                </c:pt>
                <c:pt idx="302">
                  <c:v>8740.4884230966982</c:v>
                </c:pt>
                <c:pt idx="303">
                  <c:v>8892.2883148148048</c:v>
                </c:pt>
                <c:pt idx="304">
                  <c:v>8315.19333333334</c:v>
                </c:pt>
                <c:pt idx="305">
                  <c:v>8061.3555851337451</c:v>
                </c:pt>
                <c:pt idx="306">
                  <c:v>8523.1457304526812</c:v>
                </c:pt>
                <c:pt idx="307">
                  <c:v>9378.6606255143943</c:v>
                </c:pt>
                <c:pt idx="308">
                  <c:v>10644.19080272634</c:v>
                </c:pt>
                <c:pt idx="309">
                  <c:v>13117.871374485609</c:v>
                </c:pt>
                <c:pt idx="310">
                  <c:v>16564.658229166667</c:v>
                </c:pt>
                <c:pt idx="311">
                  <c:v>20314.0211584362</c:v>
                </c:pt>
                <c:pt idx="312">
                  <c:v>24027.146620627569</c:v>
                </c:pt>
                <c:pt idx="313">
                  <c:v>26403.309009516448</c:v>
                </c:pt>
                <c:pt idx="314">
                  <c:v>26253.53547247942</c:v>
                </c:pt>
                <c:pt idx="315">
                  <c:v>23168.763720164647</c:v>
                </c:pt>
                <c:pt idx="316">
                  <c:v>19631.271000257217</c:v>
                </c:pt>
                <c:pt idx="317">
                  <c:v>16774.267595936217</c:v>
                </c:pt>
                <c:pt idx="318">
                  <c:v>14652.547939557615</c:v>
                </c:pt>
                <c:pt idx="319">
                  <c:v>12935.589343621372</c:v>
                </c:pt>
                <c:pt idx="320">
                  <c:v>11109.088944444389</c:v>
                </c:pt>
                <c:pt idx="321">
                  <c:v>8753.8681087963105</c:v>
                </c:pt>
                <c:pt idx="322">
                  <c:v>5334.8122633744842</c:v>
                </c:pt>
                <c:pt idx="323">
                  <c:v>439.69790946502076</c:v>
                </c:pt>
                <c:pt idx="324">
                  <c:v>-5853.2809735082174</c:v>
                </c:pt>
                <c:pt idx="325">
                  <c:v>-10979.165777777802</c:v>
                </c:pt>
                <c:pt idx="326">
                  <c:v>-13976.852656378574</c:v>
                </c:pt>
                <c:pt idx="327">
                  <c:v>-13680.663841563759</c:v>
                </c:pt>
                <c:pt idx="328">
                  <c:v>-10872.52806584362</c:v>
                </c:pt>
                <c:pt idx="329">
                  <c:v>-7022.4036769547383</c:v>
                </c:pt>
                <c:pt idx="330">
                  <c:v>-2569.7314189814815</c:v>
                </c:pt>
                <c:pt idx="331">
                  <c:v>1756.999553497948</c:v>
                </c:pt>
                <c:pt idx="332">
                  <c:v>6066.8814814814659</c:v>
                </c:pt>
                <c:pt idx="333">
                  <c:v>10887.216823045263</c:v>
                </c:pt>
                <c:pt idx="334">
                  <c:v>16772.599467078206</c:v>
                </c:pt>
                <c:pt idx="335">
                  <c:v>23194.990386831261</c:v>
                </c:pt>
                <c:pt idx="336">
                  <c:v>28560.828115226348</c:v>
                </c:pt>
                <c:pt idx="337">
                  <c:v>33599.80266666667</c:v>
                </c:pt>
                <c:pt idx="338">
                  <c:v>37808.47428806583</c:v>
                </c:pt>
                <c:pt idx="339">
                  <c:v>41350.738637602939</c:v>
                </c:pt>
                <c:pt idx="340">
                  <c:v>44175.889909464975</c:v>
                </c:pt>
                <c:pt idx="341">
                  <c:v>44346.778491769546</c:v>
                </c:pt>
                <c:pt idx="342">
                  <c:v>41410.898025463015</c:v>
                </c:pt>
                <c:pt idx="343">
                  <c:v>34370.825989711899</c:v>
                </c:pt>
                <c:pt idx="344">
                  <c:v>26470.379084362103</c:v>
                </c:pt>
                <c:pt idx="345">
                  <c:v>21010.044444444411</c:v>
                </c:pt>
                <c:pt idx="346">
                  <c:v>17673.21057407407</c:v>
                </c:pt>
                <c:pt idx="347">
                  <c:v>17213.907335390981</c:v>
                </c:pt>
                <c:pt idx="348">
                  <c:v>17983.766539351851</c:v>
                </c:pt>
                <c:pt idx="349">
                  <c:v>19364.814979423882</c:v>
                </c:pt>
                <c:pt idx="350">
                  <c:v>20836.019493055592</c:v>
                </c:pt>
                <c:pt idx="351">
                  <c:v>21715.464446502061</c:v>
                </c:pt>
                <c:pt idx="352">
                  <c:v>22028.731055555556</c:v>
                </c:pt>
                <c:pt idx="353">
                  <c:v>22305.509573816867</c:v>
                </c:pt>
                <c:pt idx="354">
                  <c:v>23880.228497685112</c:v>
                </c:pt>
                <c:pt idx="355">
                  <c:v>26156.00335185185</c:v>
                </c:pt>
                <c:pt idx="356">
                  <c:v>28564.159757973324</c:v>
                </c:pt>
                <c:pt idx="357">
                  <c:v>31719.638143775741</c:v>
                </c:pt>
                <c:pt idx="358">
                  <c:v>35104.868263374447</c:v>
                </c:pt>
                <c:pt idx="359">
                  <c:v>36630.642962962891</c:v>
                </c:pt>
                <c:pt idx="360">
                  <c:v>37512.033711934171</c:v>
                </c:pt>
                <c:pt idx="361">
                  <c:v>38407.749399176973</c:v>
                </c:pt>
                <c:pt idx="362">
                  <c:v>40018.474222222198</c:v>
                </c:pt>
                <c:pt idx="363">
                  <c:v>41724.575538837489</c:v>
                </c:pt>
                <c:pt idx="364">
                  <c:v>42747.150273662592</c:v>
                </c:pt>
                <c:pt idx="365">
                  <c:v>44520.838789351859</c:v>
                </c:pt>
                <c:pt idx="366">
                  <c:v>44906.91076620364</c:v>
                </c:pt>
                <c:pt idx="367">
                  <c:v>43650.512132458811</c:v>
                </c:pt>
                <c:pt idx="368">
                  <c:v>43052.345415637901</c:v>
                </c:pt>
                <c:pt idx="369">
                  <c:v>42367.991055555576</c:v>
                </c:pt>
                <c:pt idx="370">
                  <c:v>41598.868072273654</c:v>
                </c:pt>
                <c:pt idx="371">
                  <c:v>40746.527816100803</c:v>
                </c:pt>
                <c:pt idx="372">
                  <c:v>38214.979314814736</c:v>
                </c:pt>
                <c:pt idx="373">
                  <c:v>34661.319380658475</c:v>
                </c:pt>
                <c:pt idx="374">
                  <c:v>31762.4150781893</c:v>
                </c:pt>
                <c:pt idx="375">
                  <c:v>27922.140296296286</c:v>
                </c:pt>
                <c:pt idx="376">
                  <c:v>23915.74916640947</c:v>
                </c:pt>
                <c:pt idx="377">
                  <c:v>20626.306962962906</c:v>
                </c:pt>
                <c:pt idx="378">
                  <c:v>18876.667729166711</c:v>
                </c:pt>
                <c:pt idx="379">
                  <c:v>17135.498240740759</c:v>
                </c:pt>
                <c:pt idx="380">
                  <c:v>16127.045286779794</c:v>
                </c:pt>
                <c:pt idx="381">
                  <c:v>15166.034405092591</c:v>
                </c:pt>
                <c:pt idx="382">
                  <c:v>12541.020937500023</c:v>
                </c:pt>
                <c:pt idx="383">
                  <c:v>10699.758090534984</c:v>
                </c:pt>
                <c:pt idx="384">
                  <c:v>8846.7259259259081</c:v>
                </c:pt>
                <c:pt idx="385">
                  <c:v>6987.39206712958</c:v>
                </c:pt>
                <c:pt idx="386">
                  <c:v>5901.9706499485519</c:v>
                </c:pt>
                <c:pt idx="387">
                  <c:v>6372.0793253601496</c:v>
                </c:pt>
                <c:pt idx="388">
                  <c:v>8389.8109526749431</c:v>
                </c:pt>
                <c:pt idx="389">
                  <c:v>10443.204317129654</c:v>
                </c:pt>
                <c:pt idx="390">
                  <c:v>12506.731127314815</c:v>
                </c:pt>
                <c:pt idx="391">
                  <c:v>13870.540307355879</c:v>
                </c:pt>
                <c:pt idx="392">
                  <c:v>15224.845166409506</c:v>
                </c:pt>
                <c:pt idx="393">
                  <c:v>16645.461716306647</c:v>
                </c:pt>
                <c:pt idx="394">
                  <c:v>15078.207062499936</c:v>
                </c:pt>
                <c:pt idx="395">
                  <c:v>13446.36327957821</c:v>
                </c:pt>
                <c:pt idx="396">
                  <c:v>11085.52178060704</c:v>
                </c:pt>
                <c:pt idx="397">
                  <c:v>7914.1205000000027</c:v>
                </c:pt>
                <c:pt idx="398">
                  <c:v>6217.0403106995718</c:v>
                </c:pt>
                <c:pt idx="399">
                  <c:v>4518.6959966563363</c:v>
                </c:pt>
                <c:pt idx="400">
                  <c:v>3542.771956018516</c:v>
                </c:pt>
                <c:pt idx="401">
                  <c:v>4720.7175141461121</c:v>
                </c:pt>
                <c:pt idx="402">
                  <c:v>7343.6848865740367</c:v>
                </c:pt>
                <c:pt idx="403">
                  <c:v>9285.8088263888258</c:v>
                </c:pt>
                <c:pt idx="404">
                  <c:v>11936.527323045342</c:v>
                </c:pt>
                <c:pt idx="405">
                  <c:v>13966.847769547388</c:v>
                </c:pt>
                <c:pt idx="406">
                  <c:v>15292.999944444426</c:v>
                </c:pt>
                <c:pt idx="407">
                  <c:v>16686.055500000002</c:v>
                </c:pt>
                <c:pt idx="408">
                  <c:v>18079.111055555575</c:v>
                </c:pt>
                <c:pt idx="409">
                  <c:v>18851.724312757186</c:v>
                </c:pt>
                <c:pt idx="410">
                  <c:v>19588.348599536977</c:v>
                </c:pt>
                <c:pt idx="411">
                  <c:v>21806.437185185201</c:v>
                </c:pt>
                <c:pt idx="412">
                  <c:v>24079.974255144032</c:v>
                </c:pt>
                <c:pt idx="413">
                  <c:v>26460.999458847713</c:v>
                </c:pt>
                <c:pt idx="414">
                  <c:v>28915.54776105973</c:v>
                </c:pt>
                <c:pt idx="415">
                  <c:v>32218.596010288064</c:v>
                </c:pt>
                <c:pt idx="416">
                  <c:v>34957.353404063761</c:v>
                </c:pt>
                <c:pt idx="417">
                  <c:v>37070.29586394033</c:v>
                </c:pt>
                <c:pt idx="418">
                  <c:v>37057.748960905294</c:v>
                </c:pt>
                <c:pt idx="419">
                  <c:v>35430.053499742746</c:v>
                </c:pt>
                <c:pt idx="420">
                  <c:v>33713.354546553579</c:v>
                </c:pt>
                <c:pt idx="421">
                  <c:v>31099.901001286053</c:v>
                </c:pt>
                <c:pt idx="422">
                  <c:v>26822.646876285977</c:v>
                </c:pt>
                <c:pt idx="423">
                  <c:v>21559.936900462919</c:v>
                </c:pt>
                <c:pt idx="424">
                  <c:v>16928.548207818927</c:v>
                </c:pt>
                <c:pt idx="425">
                  <c:v>9914.0393477366924</c:v>
                </c:pt>
                <c:pt idx="426">
                  <c:v>2033.1946666666245</c:v>
                </c:pt>
                <c:pt idx="427">
                  <c:v>-4290.9355411522847</c:v>
                </c:pt>
                <c:pt idx="428">
                  <c:v>-8305.6895473251243</c:v>
                </c:pt>
                <c:pt idx="429">
                  <c:v>-8583.0349467592805</c:v>
                </c:pt>
                <c:pt idx="430">
                  <c:v>-4564.1689606481086</c:v>
                </c:pt>
                <c:pt idx="431">
                  <c:v>1536.9944547324881</c:v>
                </c:pt>
                <c:pt idx="432">
                  <c:v>8299.6034585905145</c:v>
                </c:pt>
                <c:pt idx="433">
                  <c:v>13766.825528806639</c:v>
                </c:pt>
                <c:pt idx="434">
                  <c:v>15813.434181841603</c:v>
                </c:pt>
                <c:pt idx="435">
                  <c:v>15813.434181841507</c:v>
                </c:pt>
                <c:pt idx="436">
                  <c:v>13700.609185185145</c:v>
                </c:pt>
                <c:pt idx="437">
                  <c:v>11529.83731250008</c:v>
                </c:pt>
                <c:pt idx="438">
                  <c:v>10030.638097479485</c:v>
                </c:pt>
                <c:pt idx="439">
                  <c:v>9884.4759999999624</c:v>
                </c:pt>
                <c:pt idx="440">
                  <c:v>11814.857942386772</c:v>
                </c:pt>
                <c:pt idx="441">
                  <c:v>15157.238018518558</c:v>
                </c:pt>
                <c:pt idx="442">
                  <c:v>19961.367143261374</c:v>
                </c:pt>
                <c:pt idx="443">
                  <c:v>24263.642666666587</c:v>
                </c:pt>
                <c:pt idx="444">
                  <c:v>28011.644232767409</c:v>
                </c:pt>
                <c:pt idx="445">
                  <c:v>31263.376606738741</c:v>
                </c:pt>
                <c:pt idx="446">
                  <c:v>33923.184131687289</c:v>
                </c:pt>
                <c:pt idx="447">
                  <c:v>36743.28695859055</c:v>
                </c:pt>
                <c:pt idx="448">
                  <c:v>38240.684998199569</c:v>
                </c:pt>
                <c:pt idx="449">
                  <c:v>39038.104858796272</c:v>
                </c:pt>
                <c:pt idx="450">
                  <c:v>38368.989503343684</c:v>
                </c:pt>
                <c:pt idx="451">
                  <c:v>36815.253382973235</c:v>
                </c:pt>
                <c:pt idx="452">
                  <c:v>35922.974742798309</c:v>
                </c:pt>
                <c:pt idx="453">
                  <c:v>34194.160164609035</c:v>
                </c:pt>
                <c:pt idx="454">
                  <c:v>33093.703440329176</c:v>
                </c:pt>
                <c:pt idx="455">
                  <c:v>33518.889185185246</c:v>
                </c:pt>
                <c:pt idx="456">
                  <c:v>33948.140115226408</c:v>
                </c:pt>
                <c:pt idx="457">
                  <c:v>34381.483884773625</c:v>
                </c:pt>
                <c:pt idx="458">
                  <c:v>34818.948148148113</c:v>
                </c:pt>
                <c:pt idx="459">
                  <c:v>35260.560559670746</c:v>
                </c:pt>
                <c:pt idx="460">
                  <c:v>34908.817909465026</c:v>
                </c:pt>
                <c:pt idx="461">
                  <c:v>35297.738750257202</c:v>
                </c:pt>
                <c:pt idx="462">
                  <c:v>35746.184217335387</c:v>
                </c:pt>
                <c:pt idx="463">
                  <c:v>34518.143985596791</c:v>
                </c:pt>
                <c:pt idx="464">
                  <c:v>34036.310979423892</c:v>
                </c:pt>
                <c:pt idx="465">
                  <c:v>32729.196244855964</c:v>
                </c:pt>
                <c:pt idx="466">
                  <c:v>31302.088685185165</c:v>
                </c:pt>
                <c:pt idx="467">
                  <c:v>30690.648162551344</c:v>
                </c:pt>
                <c:pt idx="468">
                  <c:v>30022.576555298427</c:v>
                </c:pt>
                <c:pt idx="469">
                  <c:v>29351.182748971198</c:v>
                </c:pt>
                <c:pt idx="470">
                  <c:v>27794.643166666643</c:v>
                </c:pt>
                <c:pt idx="471">
                  <c:v>27014.508325360104</c:v>
                </c:pt>
                <c:pt idx="472">
                  <c:v>27064.765991769567</c:v>
                </c:pt>
                <c:pt idx="473">
                  <c:v>26282.800479166741</c:v>
                </c:pt>
                <c:pt idx="474">
                  <c:v>25450.5088125</c:v>
                </c:pt>
                <c:pt idx="475">
                  <c:v>24618.217145833263</c:v>
                </c:pt>
                <c:pt idx="476">
                  <c:v>22906.586979423773</c:v>
                </c:pt>
                <c:pt idx="477">
                  <c:v>21152.050574074074</c:v>
                </c:pt>
                <c:pt idx="478">
                  <c:v>20187.309604166709</c:v>
                </c:pt>
                <c:pt idx="479">
                  <c:v>20053.506666666712</c:v>
                </c:pt>
                <c:pt idx="480">
                  <c:v>21569.158821759207</c:v>
                </c:pt>
                <c:pt idx="481">
                  <c:v>23994.88243621392</c:v>
                </c:pt>
                <c:pt idx="482">
                  <c:v>26466.178732510307</c:v>
                </c:pt>
                <c:pt idx="483">
                  <c:v>29865.571002057681</c:v>
                </c:pt>
                <c:pt idx="484">
                  <c:v>31730.449121399157</c:v>
                </c:pt>
                <c:pt idx="485">
                  <c:v>31946.263537037012</c:v>
                </c:pt>
                <c:pt idx="486">
                  <c:v>32163.172026749064</c:v>
                </c:pt>
                <c:pt idx="487">
                  <c:v>30710.036072016424</c:v>
                </c:pt>
                <c:pt idx="488">
                  <c:v>29143.06284773655</c:v>
                </c:pt>
                <c:pt idx="489">
                  <c:v>28409.312833333428</c:v>
                </c:pt>
                <c:pt idx="490">
                  <c:v>27622.132390174924</c:v>
                </c:pt>
                <c:pt idx="491">
                  <c:v>27673.215473250941</c:v>
                </c:pt>
                <c:pt idx="492">
                  <c:v>27724.367692129526</c:v>
                </c:pt>
                <c:pt idx="493">
                  <c:v>27775.589100823181</c:v>
                </c:pt>
                <c:pt idx="494">
                  <c:v>27826.879753343772</c:v>
                </c:pt>
                <c:pt idx="495">
                  <c:v>27878.239703703603</c:v>
                </c:pt>
                <c:pt idx="496">
                  <c:v>27929.669005915541</c:v>
                </c:pt>
                <c:pt idx="497">
                  <c:v>27137.726355967032</c:v>
                </c:pt>
                <c:pt idx="498">
                  <c:v>25450.843639917741</c:v>
                </c:pt>
                <c:pt idx="499">
                  <c:v>23715.74153677998</c:v>
                </c:pt>
                <c:pt idx="500">
                  <c:v>22778.037160750984</c:v>
                </c:pt>
                <c:pt idx="501">
                  <c:v>22683.395469907351</c:v>
                </c:pt>
                <c:pt idx="502">
                  <c:v>21750.180229681075</c:v>
                </c:pt>
                <c:pt idx="503">
                  <c:v>21611.118403292177</c:v>
                </c:pt>
                <c:pt idx="504">
                  <c:v>22354.326195473328</c:v>
                </c:pt>
                <c:pt idx="505">
                  <c:v>22260.926518518474</c:v>
                </c:pt>
                <c:pt idx="506">
                  <c:v>23000.749187242822</c:v>
                </c:pt>
                <c:pt idx="507">
                  <c:v>23785.925479166646</c:v>
                </c:pt>
                <c:pt idx="508">
                  <c:v>23738.222781892982</c:v>
                </c:pt>
                <c:pt idx="509">
                  <c:v>25352.548448816873</c:v>
                </c:pt>
                <c:pt idx="510">
                  <c:v>27064.765991769567</c:v>
                </c:pt>
                <c:pt idx="511">
                  <c:v>27947.383812499978</c:v>
                </c:pt>
                <c:pt idx="512">
                  <c:v>29716.760318158427</c:v>
                </c:pt>
                <c:pt idx="513">
                  <c:v>30710.036072016541</c:v>
                </c:pt>
                <c:pt idx="514">
                  <c:v>31707.866316615131</c:v>
                </c:pt>
                <c:pt idx="515">
                  <c:v>32765.339914351822</c:v>
                </c:pt>
                <c:pt idx="516">
                  <c:v>33829.167462705802</c:v>
                </c:pt>
                <c:pt idx="517">
                  <c:v>34956.376203703709</c:v>
                </c:pt>
                <c:pt idx="518">
                  <c:v>36091.885484825056</c:v>
                </c:pt>
                <c:pt idx="519">
                  <c:v>36441.52765612134</c:v>
                </c:pt>
                <c:pt idx="520">
                  <c:v>35021.710779835441</c:v>
                </c:pt>
                <c:pt idx="521">
                  <c:v>32674.827294238625</c:v>
                </c:pt>
                <c:pt idx="522">
                  <c:v>30205.166353909561</c:v>
                </c:pt>
                <c:pt idx="523">
                  <c:v>27675.766227109052</c:v>
                </c:pt>
                <c:pt idx="524">
                  <c:v>22460.721909464824</c:v>
                </c:pt>
                <c:pt idx="525">
                  <c:v>15363.336895319118</c:v>
                </c:pt>
                <c:pt idx="526">
                  <c:v>7321.7923189301882</c:v>
                </c:pt>
                <c:pt idx="527">
                  <c:v>-1596.2973333334337</c:v>
                </c:pt>
                <c:pt idx="528">
                  <c:v>-10420.871204989806</c:v>
                </c:pt>
                <c:pt idx="529">
                  <c:v>-15778.629704989757</c:v>
                </c:pt>
                <c:pt idx="530">
                  <c:v>-17728.219127571967</c:v>
                </c:pt>
                <c:pt idx="531">
                  <c:v>-18019.289742798304</c:v>
                </c:pt>
                <c:pt idx="532">
                  <c:v>-16730.015160751074</c:v>
                </c:pt>
                <c:pt idx="533">
                  <c:v>-15457.137858281914</c:v>
                </c:pt>
                <c:pt idx="534">
                  <c:v>-14935.211323045225</c:v>
                </c:pt>
                <c:pt idx="535">
                  <c:v>-15847.853043981504</c:v>
                </c:pt>
                <c:pt idx="536">
                  <c:v>-16001.691173611129</c:v>
                </c:pt>
                <c:pt idx="537">
                  <c:v>-15430.49754732506</c:v>
                </c:pt>
                <c:pt idx="538">
                  <c:v>-14187.268859310643</c:v>
                </c:pt>
                <c:pt idx="539">
                  <c:v>-10989.267539094686</c:v>
                </c:pt>
                <c:pt idx="540">
                  <c:v>-6583.4134588477555</c:v>
                </c:pt>
                <c:pt idx="541">
                  <c:v>-3542.2919999999253</c:v>
                </c:pt>
                <c:pt idx="542">
                  <c:v>-1824.7078978909822</c:v>
                </c:pt>
                <c:pt idx="543">
                  <c:v>-117.51688888894307</c:v>
                </c:pt>
                <c:pt idx="544">
                  <c:v>339.67083744855972</c:v>
                </c:pt>
                <c:pt idx="545">
                  <c:v>180.16566255143903</c:v>
                </c:pt>
                <c:pt idx="546">
                  <c:v>1229.8395000000185</c:v>
                </c:pt>
                <c:pt idx="547">
                  <c:v>2292.9968415638191</c:v>
                </c:pt>
                <c:pt idx="548">
                  <c:v>3338.3122078188971</c:v>
                </c:pt>
                <c:pt idx="549">
                  <c:v>4992.0547818929526</c:v>
                </c:pt>
                <c:pt idx="550">
                  <c:v>5476.906187499997</c:v>
                </c:pt>
                <c:pt idx="551">
                  <c:v>5375.3063971193387</c:v>
                </c:pt>
                <c:pt idx="552">
                  <c:v>5274.902980195473</c:v>
                </c:pt>
                <c:pt idx="553">
                  <c:v>5175.6891851851851</c:v>
                </c:pt>
                <c:pt idx="554">
                  <c:v>5077.6582605452668</c:v>
                </c:pt>
                <c:pt idx="555">
                  <c:v>4980.8034547325087</c:v>
                </c:pt>
                <c:pt idx="556">
                  <c:v>4320.4189421296614</c:v>
                </c:pt>
                <c:pt idx="557">
                  <c:v>4211.0656597222551</c:v>
                </c:pt>
                <c:pt idx="558">
                  <c:v>4121.2083847736949</c:v>
                </c:pt>
                <c:pt idx="559">
                  <c:v>3461.3447242798211</c:v>
                </c:pt>
                <c:pt idx="560">
                  <c:v>3360.606742798338</c:v>
                </c:pt>
                <c:pt idx="561">
                  <c:v>3261.4982057613015</c:v>
                </c:pt>
                <c:pt idx="562">
                  <c:v>3164.0074465020416</c:v>
                </c:pt>
                <c:pt idx="563">
                  <c:v>2530.3141563786176</c:v>
                </c:pt>
                <c:pt idx="564">
                  <c:v>825.40138657410387</c:v>
                </c:pt>
                <c:pt idx="565">
                  <c:v>-2452.9543703703848</c:v>
                </c:pt>
                <c:pt idx="566">
                  <c:v>-6711.2470275205742</c:v>
                </c:pt>
                <c:pt idx="567">
                  <c:v>-11828.772055555555</c:v>
                </c:pt>
                <c:pt idx="568">
                  <c:v>-17132.491338220203</c:v>
                </c:pt>
                <c:pt idx="569">
                  <c:v>-21030.056645833327</c:v>
                </c:pt>
                <c:pt idx="570">
                  <c:v>-22193.536045010245</c:v>
                </c:pt>
                <c:pt idx="571">
                  <c:v>-21422.037913323009</c:v>
                </c:pt>
                <c:pt idx="572">
                  <c:v>-19791.637682870383</c:v>
                </c:pt>
                <c:pt idx="573">
                  <c:v>-17084.256409722231</c:v>
                </c:pt>
                <c:pt idx="574">
                  <c:v>-14230.22416666667</c:v>
                </c:pt>
                <c:pt idx="575">
                  <c:v>-12688.397944444436</c:v>
                </c:pt>
                <c:pt idx="576">
                  <c:v>-12593.47394444444</c:v>
                </c:pt>
                <c:pt idx="577">
                  <c:v>-13734.136476594667</c:v>
                </c:pt>
                <c:pt idx="578">
                  <c:v>-15506.203555555561</c:v>
                </c:pt>
                <c:pt idx="579">
                  <c:v>-16526.613645833328</c:v>
                </c:pt>
                <c:pt idx="580">
                  <c:v>-15790.114358796296</c:v>
                </c:pt>
                <c:pt idx="581">
                  <c:v>-13537.583917695461</c:v>
                </c:pt>
                <c:pt idx="582">
                  <c:v>-10672.055292181069</c:v>
                </c:pt>
                <c:pt idx="583">
                  <c:v>-7850.983427211936</c:v>
                </c:pt>
                <c:pt idx="584">
                  <c:v>-6018.371532664607</c:v>
                </c:pt>
                <c:pt idx="585">
                  <c:v>-5101.4216201131721</c:v>
                </c:pt>
                <c:pt idx="586">
                  <c:v>-4594.0058930041159</c:v>
                </c:pt>
                <c:pt idx="587">
                  <c:v>-4401.8942708333307</c:v>
                </c:pt>
                <c:pt idx="588">
                  <c:v>-4564.2940496399187</c:v>
                </c:pt>
                <c:pt idx="589">
                  <c:v>-4902.3566810699585</c:v>
                </c:pt>
                <c:pt idx="590">
                  <c:v>-5102.7105491255124</c:v>
                </c:pt>
                <c:pt idx="591">
                  <c:v>-4785.1395162037043</c:v>
                </c:pt>
                <c:pt idx="592">
                  <c:v>-3561.7122662037036</c:v>
                </c:pt>
                <c:pt idx="593">
                  <c:v>-2676.7958683127572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03C-4278-BBD0-4075BF7FE3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27425359"/>
        <c:axId val="827426799"/>
      </c:lineChart>
      <c:catAx>
        <c:axId val="8274253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7426799"/>
        <c:crosses val="autoZero"/>
        <c:auto val="1"/>
        <c:lblAlgn val="ctr"/>
        <c:lblOffset val="100"/>
        <c:noMultiLvlLbl val="0"/>
      </c:catAx>
      <c:valAx>
        <c:axId val="827426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7425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0-600s Cumulative</a:t>
            </a:r>
            <a:r>
              <a:rPr lang="en-GB" baseline="0"/>
              <a:t> tractive power vs cumulative braking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WLTC_class_3!$L$6</c:f>
              <c:strCache>
                <c:ptCount val="1"/>
                <c:pt idx="0">
                  <c:v>Total Tractive force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WLTC_class_3!$L$7:$L$608</c:f>
              <c:numCache>
                <c:formatCode>0.00</c:formatCode>
                <c:ptCount val="602"/>
                <c:pt idx="0" formatCode="General">
                  <c:v>0</c:v>
                </c:pt>
                <c:pt idx="1">
                  <c:v>200.12400000000002</c:v>
                </c:pt>
                <c:pt idx="2">
                  <c:v>200.12400000000002</c:v>
                </c:pt>
                <c:pt idx="3">
                  <c:v>200.12400000000002</c:v>
                </c:pt>
                <c:pt idx="4">
                  <c:v>200.12400000000002</c:v>
                </c:pt>
                <c:pt idx="5">
                  <c:v>200.12400000000002</c:v>
                </c:pt>
                <c:pt idx="6">
                  <c:v>200.12400000000002</c:v>
                </c:pt>
                <c:pt idx="7">
                  <c:v>200.12400000000002</c:v>
                </c:pt>
                <c:pt idx="8">
                  <c:v>200.12400000000002</c:v>
                </c:pt>
                <c:pt idx="9">
                  <c:v>200.12400000000002</c:v>
                </c:pt>
                <c:pt idx="10">
                  <c:v>200.12400000000002</c:v>
                </c:pt>
                <c:pt idx="11">
                  <c:v>200.12400000000002</c:v>
                </c:pt>
                <c:pt idx="12">
                  <c:v>247.34622222222225</c:v>
                </c:pt>
                <c:pt idx="13">
                  <c:v>601.51418518518528</c:v>
                </c:pt>
                <c:pt idx="14">
                  <c:v>1427.9954351851852</c:v>
                </c:pt>
                <c:pt idx="15">
                  <c:v>2137.1801111111113</c:v>
                </c:pt>
                <c:pt idx="16">
                  <c:v>2021.3558055555554</c:v>
                </c:pt>
                <c:pt idx="17">
                  <c:v>1858.4632129629626</c:v>
                </c:pt>
                <c:pt idx="18">
                  <c:v>2239.9354351851853</c:v>
                </c:pt>
                <c:pt idx="19">
                  <c:v>2363.9954351851852</c:v>
                </c:pt>
                <c:pt idx="20">
                  <c:v>1591.475851851852</c:v>
                </c:pt>
                <c:pt idx="21">
                  <c:v>720.46543518518558</c:v>
                </c:pt>
                <c:pt idx="22">
                  <c:v>414.60210185185201</c:v>
                </c:pt>
                <c:pt idx="23">
                  <c:v>391.35654629629613</c:v>
                </c:pt>
                <c:pt idx="24">
                  <c:v>415.89288888888905</c:v>
                </c:pt>
                <c:pt idx="25">
                  <c:v>699.78913888888883</c:v>
                </c:pt>
                <c:pt idx="26">
                  <c:v>891.97807407407345</c:v>
                </c:pt>
                <c:pt idx="27">
                  <c:v>1012.2687685185188</c:v>
                </c:pt>
                <c:pt idx="28">
                  <c:v>1347.5298796296304</c:v>
                </c:pt>
                <c:pt idx="29">
                  <c:v>1424.0912222222221</c:v>
                </c:pt>
                <c:pt idx="30">
                  <c:v>1359.3909907407397</c:v>
                </c:pt>
                <c:pt idx="31">
                  <c:v>1058.1787685185182</c:v>
                </c:pt>
                <c:pt idx="32">
                  <c:v>730.88210185185187</c:v>
                </c:pt>
                <c:pt idx="33">
                  <c:v>591.43987962962933</c:v>
                </c:pt>
                <c:pt idx="34">
                  <c:v>522.30210185185217</c:v>
                </c:pt>
                <c:pt idx="35">
                  <c:v>405.67733333333365</c:v>
                </c:pt>
                <c:pt idx="36">
                  <c:v>217.07654629629732</c:v>
                </c:pt>
                <c:pt idx="37">
                  <c:v>-161.56359259259187</c:v>
                </c:pt>
                <c:pt idx="38">
                  <c:v>-756.06567592592683</c:v>
                </c:pt>
                <c:pt idx="39">
                  <c:v>-1094.1164166666672</c:v>
                </c:pt>
                <c:pt idx="40">
                  <c:v>-1006.8991481481474</c:v>
                </c:pt>
                <c:pt idx="41">
                  <c:v>-870.80137037037093</c:v>
                </c:pt>
                <c:pt idx="42">
                  <c:v>-1088.2878981481483</c:v>
                </c:pt>
                <c:pt idx="43">
                  <c:v>-1472.6213703703693</c:v>
                </c:pt>
                <c:pt idx="44">
                  <c:v>-1385.014564814815</c:v>
                </c:pt>
                <c:pt idx="45">
                  <c:v>-775.57100000000059</c:v>
                </c:pt>
                <c:pt idx="46">
                  <c:v>-210.72012037037052</c:v>
                </c:pt>
                <c:pt idx="47">
                  <c:v>-116.94488888888857</c:v>
                </c:pt>
                <c:pt idx="48">
                  <c:v>-259.77530555555552</c:v>
                </c:pt>
                <c:pt idx="49">
                  <c:v>-190.29303703703681</c:v>
                </c:pt>
                <c:pt idx="50">
                  <c:v>68.725296296296818</c:v>
                </c:pt>
                <c:pt idx="51">
                  <c:v>115.94751851851805</c:v>
                </c:pt>
                <c:pt idx="52">
                  <c:v>-285.89766666666696</c:v>
                </c:pt>
                <c:pt idx="53">
                  <c:v>-807.16567592592571</c:v>
                </c:pt>
                <c:pt idx="54">
                  <c:v>-644.31456481481473</c:v>
                </c:pt>
                <c:pt idx="55">
                  <c:v>-54.853453703703629</c:v>
                </c:pt>
                <c:pt idx="56">
                  <c:v>181.17955555555565</c:v>
                </c:pt>
                <c:pt idx="57">
                  <c:v>204.79066666666668</c:v>
                </c:pt>
                <c:pt idx="58">
                  <c:v>275.62400000000019</c:v>
                </c:pt>
                <c:pt idx="59">
                  <c:v>346.69358333333332</c:v>
                </c:pt>
                <c:pt idx="60">
                  <c:v>771.93566666666641</c:v>
                </c:pt>
                <c:pt idx="61">
                  <c:v>844.62691666666694</c:v>
                </c:pt>
                <c:pt idx="62">
                  <c:v>491.04358333333363</c:v>
                </c:pt>
                <c:pt idx="63">
                  <c:v>420.81691666666637</c:v>
                </c:pt>
                <c:pt idx="64">
                  <c:v>491.96233333333362</c:v>
                </c:pt>
                <c:pt idx="65">
                  <c:v>587.37802777777813</c:v>
                </c:pt>
                <c:pt idx="66">
                  <c:v>446.50307407407405</c:v>
                </c:pt>
                <c:pt idx="67">
                  <c:v>352.40765740740693</c:v>
                </c:pt>
                <c:pt idx="68">
                  <c:v>730.54029629629622</c:v>
                </c:pt>
                <c:pt idx="69">
                  <c:v>1346.812101851852</c:v>
                </c:pt>
                <c:pt idx="70">
                  <c:v>1681.4558518518518</c:v>
                </c:pt>
                <c:pt idx="71">
                  <c:v>1781.2154351851855</c:v>
                </c:pt>
                <c:pt idx="72">
                  <c:v>1669.1808518518521</c:v>
                </c:pt>
                <c:pt idx="73">
                  <c:v>1320.6764074074069</c:v>
                </c:pt>
                <c:pt idx="74">
                  <c:v>923.19585185185144</c:v>
                </c:pt>
                <c:pt idx="75">
                  <c:v>713.18765740740741</c:v>
                </c:pt>
                <c:pt idx="76">
                  <c:v>691.67362962962932</c:v>
                </c:pt>
                <c:pt idx="77">
                  <c:v>741.28751851851894</c:v>
                </c:pt>
                <c:pt idx="78">
                  <c:v>696.77099074074044</c:v>
                </c:pt>
                <c:pt idx="79">
                  <c:v>486.28802777777776</c:v>
                </c:pt>
                <c:pt idx="80">
                  <c:v>179.85432407407475</c:v>
                </c:pt>
                <c:pt idx="81">
                  <c:v>13.304555555555581</c:v>
                </c:pt>
                <c:pt idx="82">
                  <c:v>-153.2290092592599</c:v>
                </c:pt>
                <c:pt idx="83">
                  <c:v>-108.95456481481476</c:v>
                </c:pt>
                <c:pt idx="84">
                  <c:v>102.82307407407544</c:v>
                </c:pt>
                <c:pt idx="85">
                  <c:v>-15.949009259259583</c:v>
                </c:pt>
                <c:pt idx="86">
                  <c:v>-88.664564814816146</c:v>
                </c:pt>
                <c:pt idx="87">
                  <c:v>-66.437898148147454</c:v>
                </c:pt>
                <c:pt idx="88">
                  <c:v>-20.801370370368993</c:v>
                </c:pt>
                <c:pt idx="89">
                  <c:v>-399.47100000000069</c:v>
                </c:pt>
                <c:pt idx="90">
                  <c:v>-1396.0645648148154</c:v>
                </c:pt>
                <c:pt idx="91">
                  <c:v>-2113.2230833333329</c:v>
                </c:pt>
                <c:pt idx="92">
                  <c:v>-2216.1352592592593</c:v>
                </c:pt>
                <c:pt idx="93">
                  <c:v>-1632.1769259259263</c:v>
                </c:pt>
                <c:pt idx="94">
                  <c:v>-973.89692592592576</c:v>
                </c:pt>
                <c:pt idx="95">
                  <c:v>-999.37599999999986</c:v>
                </c:pt>
                <c:pt idx="96">
                  <c:v>-1261.0812314814814</c:v>
                </c:pt>
                <c:pt idx="97">
                  <c:v>-1097.3969259259259</c:v>
                </c:pt>
                <c:pt idx="98">
                  <c:v>-649.4559999999999</c:v>
                </c:pt>
                <c:pt idx="99">
                  <c:v>-649.71914814814818</c:v>
                </c:pt>
                <c:pt idx="100">
                  <c:v>-319.32044444444443</c:v>
                </c:pt>
                <c:pt idx="101">
                  <c:v>200.12400000000002</c:v>
                </c:pt>
                <c:pt idx="102">
                  <c:v>200.12400000000002</c:v>
                </c:pt>
                <c:pt idx="103">
                  <c:v>200.12400000000002</c:v>
                </c:pt>
                <c:pt idx="104">
                  <c:v>200.12400000000002</c:v>
                </c:pt>
                <c:pt idx="105">
                  <c:v>200.12400000000002</c:v>
                </c:pt>
                <c:pt idx="106">
                  <c:v>200.12400000000002</c:v>
                </c:pt>
                <c:pt idx="107">
                  <c:v>200.12400000000002</c:v>
                </c:pt>
                <c:pt idx="108">
                  <c:v>200.12400000000002</c:v>
                </c:pt>
                <c:pt idx="109">
                  <c:v>200.12400000000002</c:v>
                </c:pt>
                <c:pt idx="110">
                  <c:v>200.12400000000002</c:v>
                </c:pt>
                <c:pt idx="111">
                  <c:v>200.12400000000002</c:v>
                </c:pt>
                <c:pt idx="112">
                  <c:v>200.12400000000002</c:v>
                </c:pt>
                <c:pt idx="113">
                  <c:v>200.12400000000002</c:v>
                </c:pt>
                <c:pt idx="114">
                  <c:v>200.12400000000002</c:v>
                </c:pt>
                <c:pt idx="115">
                  <c:v>200.12400000000002</c:v>
                </c:pt>
                <c:pt idx="116">
                  <c:v>200.12400000000002</c:v>
                </c:pt>
                <c:pt idx="117">
                  <c:v>200.12400000000002</c:v>
                </c:pt>
                <c:pt idx="118">
                  <c:v>200.12400000000002</c:v>
                </c:pt>
                <c:pt idx="119">
                  <c:v>200.12400000000002</c:v>
                </c:pt>
                <c:pt idx="120">
                  <c:v>200.12400000000002</c:v>
                </c:pt>
                <c:pt idx="121">
                  <c:v>200.12400000000002</c:v>
                </c:pt>
                <c:pt idx="122">
                  <c:v>200.12400000000002</c:v>
                </c:pt>
                <c:pt idx="123">
                  <c:v>200.12400000000002</c:v>
                </c:pt>
                <c:pt idx="124">
                  <c:v>200.12400000000002</c:v>
                </c:pt>
                <c:pt idx="125">
                  <c:v>200.12400000000002</c:v>
                </c:pt>
                <c:pt idx="126">
                  <c:v>200.12400000000002</c:v>
                </c:pt>
                <c:pt idx="127">
                  <c:v>200.12400000000002</c:v>
                </c:pt>
                <c:pt idx="128">
                  <c:v>200.12400000000002</c:v>
                </c:pt>
                <c:pt idx="129">
                  <c:v>200.12400000000002</c:v>
                </c:pt>
                <c:pt idx="130">
                  <c:v>200.12400000000002</c:v>
                </c:pt>
                <c:pt idx="131">
                  <c:v>200.12400000000002</c:v>
                </c:pt>
                <c:pt idx="132">
                  <c:v>200.12400000000002</c:v>
                </c:pt>
                <c:pt idx="133">
                  <c:v>200.12400000000002</c:v>
                </c:pt>
                <c:pt idx="134">
                  <c:v>200.12400000000002</c:v>
                </c:pt>
                <c:pt idx="135">
                  <c:v>200.12400000000002</c:v>
                </c:pt>
                <c:pt idx="136">
                  <c:v>200.12400000000002</c:v>
                </c:pt>
                <c:pt idx="137">
                  <c:v>200.12400000000002</c:v>
                </c:pt>
                <c:pt idx="138">
                  <c:v>247.34622222222225</c:v>
                </c:pt>
                <c:pt idx="139">
                  <c:v>648.73640740740746</c:v>
                </c:pt>
                <c:pt idx="140">
                  <c:v>1593.2965462962961</c:v>
                </c:pt>
                <c:pt idx="141">
                  <c:v>2515.2187685185181</c:v>
                </c:pt>
                <c:pt idx="142">
                  <c:v>2636.5046944444443</c:v>
                </c:pt>
                <c:pt idx="143">
                  <c:v>1908.8402962962962</c:v>
                </c:pt>
                <c:pt idx="144">
                  <c:v>1038.089138888889</c:v>
                </c:pt>
                <c:pt idx="145">
                  <c:v>661.56876851851894</c:v>
                </c:pt>
                <c:pt idx="146">
                  <c:v>898.8669629629635</c:v>
                </c:pt>
                <c:pt idx="147">
                  <c:v>1303.0817777777772</c:v>
                </c:pt>
                <c:pt idx="148">
                  <c:v>1377.9764074074071</c:v>
                </c:pt>
                <c:pt idx="149">
                  <c:v>1122.2121018518521</c:v>
                </c:pt>
                <c:pt idx="150">
                  <c:v>723.58918518518556</c:v>
                </c:pt>
                <c:pt idx="151">
                  <c:v>276.12529629629614</c:v>
                </c:pt>
                <c:pt idx="152">
                  <c:v>-385.75322222222258</c:v>
                </c:pt>
                <c:pt idx="153">
                  <c:v>-1381.4552592592584</c:v>
                </c:pt>
                <c:pt idx="154">
                  <c:v>-2120.8235925925919</c:v>
                </c:pt>
                <c:pt idx="155">
                  <c:v>-1986.0101203703705</c:v>
                </c:pt>
                <c:pt idx="156">
                  <c:v>-1045.5323425925926</c:v>
                </c:pt>
                <c:pt idx="157">
                  <c:v>39.512888888888661</c:v>
                </c:pt>
                <c:pt idx="158">
                  <c:v>701.10233333333326</c:v>
                </c:pt>
                <c:pt idx="159">
                  <c:v>1292.6780277777777</c:v>
                </c:pt>
                <c:pt idx="160">
                  <c:v>1626.3780740740747</c:v>
                </c:pt>
                <c:pt idx="161">
                  <c:v>1677.1058055555554</c:v>
                </c:pt>
                <c:pt idx="162">
                  <c:v>1492.8689999999995</c:v>
                </c:pt>
                <c:pt idx="163">
                  <c:v>1212.863583333334</c:v>
                </c:pt>
                <c:pt idx="164">
                  <c:v>1169.2551111111113</c:v>
                </c:pt>
                <c:pt idx="165">
                  <c:v>1054.7154351851852</c:v>
                </c:pt>
                <c:pt idx="166">
                  <c:v>845.35765740740783</c:v>
                </c:pt>
                <c:pt idx="167">
                  <c:v>729.35025000000041</c:v>
                </c:pt>
                <c:pt idx="168">
                  <c:v>967.7891851851856</c:v>
                </c:pt>
                <c:pt idx="169">
                  <c:v>1184.7225185185187</c:v>
                </c:pt>
                <c:pt idx="170">
                  <c:v>906.08177777777723</c:v>
                </c:pt>
                <c:pt idx="171">
                  <c:v>294.14251851851753</c:v>
                </c:pt>
                <c:pt idx="172">
                  <c:v>-439.26803703703661</c:v>
                </c:pt>
                <c:pt idx="173">
                  <c:v>-1271.0608611111106</c:v>
                </c:pt>
                <c:pt idx="174">
                  <c:v>-1657.6213703703704</c:v>
                </c:pt>
                <c:pt idx="175">
                  <c:v>-1121.9090092592589</c:v>
                </c:pt>
                <c:pt idx="176">
                  <c:v>-251.35456481481481</c:v>
                </c:pt>
                <c:pt idx="177">
                  <c:v>362.20765740740694</c:v>
                </c:pt>
                <c:pt idx="178">
                  <c:v>859.36321296296273</c:v>
                </c:pt>
                <c:pt idx="179">
                  <c:v>1004.3364074074076</c:v>
                </c:pt>
                <c:pt idx="180">
                  <c:v>652.75585185185207</c:v>
                </c:pt>
                <c:pt idx="181">
                  <c:v>299.35140740740758</c:v>
                </c:pt>
                <c:pt idx="182">
                  <c:v>133.88210185185139</c:v>
                </c:pt>
                <c:pt idx="183">
                  <c:v>-55.577481481481328</c:v>
                </c:pt>
                <c:pt idx="184">
                  <c:v>-505.86567592592536</c:v>
                </c:pt>
                <c:pt idx="185">
                  <c:v>-887.52197222222196</c:v>
                </c:pt>
                <c:pt idx="186">
                  <c:v>-985.99303703703731</c:v>
                </c:pt>
                <c:pt idx="187">
                  <c:v>-895.3065555555562</c:v>
                </c:pt>
                <c:pt idx="188">
                  <c:v>-709.13308333333293</c:v>
                </c:pt>
                <c:pt idx="189">
                  <c:v>-545.95530555555524</c:v>
                </c:pt>
                <c:pt idx="190">
                  <c:v>-405.77678703703737</c:v>
                </c:pt>
                <c:pt idx="191">
                  <c:v>-265.28456481481481</c:v>
                </c:pt>
                <c:pt idx="192">
                  <c:v>-171.57123148148133</c:v>
                </c:pt>
                <c:pt idx="193">
                  <c:v>-77.816416666666512</c:v>
                </c:pt>
                <c:pt idx="194">
                  <c:v>39.909879629629401</c:v>
                </c:pt>
                <c:pt idx="195">
                  <c:v>86.891962962962978</c:v>
                </c:pt>
                <c:pt idx="196">
                  <c:v>157.56844444444462</c:v>
                </c:pt>
                <c:pt idx="197">
                  <c:v>204.79066666666668</c:v>
                </c:pt>
                <c:pt idx="198">
                  <c:v>204.79066666666668</c:v>
                </c:pt>
                <c:pt idx="199">
                  <c:v>322.84622222222225</c:v>
                </c:pt>
                <c:pt idx="200">
                  <c:v>441.2987685185185</c:v>
                </c:pt>
                <c:pt idx="201">
                  <c:v>559.7675185185185</c:v>
                </c:pt>
                <c:pt idx="202">
                  <c:v>678.69807407407404</c:v>
                </c:pt>
                <c:pt idx="203">
                  <c:v>797.69344444444437</c:v>
                </c:pt>
                <c:pt idx="204">
                  <c:v>1153.3913611111113</c:v>
                </c:pt>
                <c:pt idx="205">
                  <c:v>1321.5452962962961</c:v>
                </c:pt>
                <c:pt idx="206">
                  <c:v>1348.0225185185186</c:v>
                </c:pt>
                <c:pt idx="207">
                  <c:v>1564.3141851851849</c:v>
                </c:pt>
                <c:pt idx="208">
                  <c:v>1593.0187685185188</c:v>
                </c:pt>
                <c:pt idx="209">
                  <c:v>1432.6847407407411</c:v>
                </c:pt>
                <c:pt idx="210">
                  <c:v>1555.5314074074076</c:v>
                </c:pt>
                <c:pt idx="211">
                  <c:v>1538.8891851851852</c:v>
                </c:pt>
                <c:pt idx="212">
                  <c:v>1190.1413611111113</c:v>
                </c:pt>
                <c:pt idx="213">
                  <c:v>958.25585185185184</c:v>
                </c:pt>
                <c:pt idx="214">
                  <c:v>819.94691666666643</c:v>
                </c:pt>
                <c:pt idx="215">
                  <c:v>870.09585185185222</c:v>
                </c:pt>
                <c:pt idx="216">
                  <c:v>1063.1021018518516</c:v>
                </c:pt>
                <c:pt idx="217">
                  <c:v>1210.1934444444446</c:v>
                </c:pt>
                <c:pt idx="218">
                  <c:v>1216.4613611111113</c:v>
                </c:pt>
                <c:pt idx="219">
                  <c:v>1104.3230740740742</c:v>
                </c:pt>
                <c:pt idx="220">
                  <c:v>944.20974074074013</c:v>
                </c:pt>
                <c:pt idx="221">
                  <c:v>782.9141851851856</c:v>
                </c:pt>
                <c:pt idx="222">
                  <c:v>597.07321296296391</c:v>
                </c:pt>
                <c:pt idx="223">
                  <c:v>480.38913888888828</c:v>
                </c:pt>
                <c:pt idx="224">
                  <c:v>458.15987962962868</c:v>
                </c:pt>
                <c:pt idx="225">
                  <c:v>459.20307407407472</c:v>
                </c:pt>
                <c:pt idx="226">
                  <c:v>531.43640740740739</c:v>
                </c:pt>
                <c:pt idx="227">
                  <c:v>557.16696296296163</c:v>
                </c:pt>
                <c:pt idx="228">
                  <c:v>535.33987962962965</c:v>
                </c:pt>
                <c:pt idx="229">
                  <c:v>513.52900000000136</c:v>
                </c:pt>
                <c:pt idx="230">
                  <c:v>467.75862962963032</c:v>
                </c:pt>
                <c:pt idx="231">
                  <c:v>374.40987962962902</c:v>
                </c:pt>
                <c:pt idx="232">
                  <c:v>232.74321296296364</c:v>
                </c:pt>
                <c:pt idx="233">
                  <c:v>-75.296925925926246</c:v>
                </c:pt>
                <c:pt idx="234">
                  <c:v>-481.36641666666765</c:v>
                </c:pt>
                <c:pt idx="235">
                  <c:v>-630.02012037036991</c:v>
                </c:pt>
                <c:pt idx="236">
                  <c:v>-447.52877777777815</c:v>
                </c:pt>
                <c:pt idx="237">
                  <c:v>-144.50433333333262</c:v>
                </c:pt>
                <c:pt idx="238">
                  <c:v>-51.984888888888563</c:v>
                </c:pt>
                <c:pt idx="239">
                  <c:v>-267.01525925926029</c:v>
                </c:pt>
                <c:pt idx="240">
                  <c:v>-696.64789814814844</c:v>
                </c:pt>
                <c:pt idx="241">
                  <c:v>-1011.2767870370366</c:v>
                </c:pt>
                <c:pt idx="242">
                  <c:v>-877.39567592592539</c:v>
                </c:pt>
                <c:pt idx="243">
                  <c:v>-811.81234259259259</c:v>
                </c:pt>
                <c:pt idx="244">
                  <c:v>-912.45470370370333</c:v>
                </c:pt>
                <c:pt idx="245">
                  <c:v>-870.80137037037093</c:v>
                </c:pt>
                <c:pt idx="246">
                  <c:v>-1088.2878981481483</c:v>
                </c:pt>
                <c:pt idx="247">
                  <c:v>-1472.6213703703693</c:v>
                </c:pt>
                <c:pt idx="248">
                  <c:v>-1385.014564814815</c:v>
                </c:pt>
                <c:pt idx="249">
                  <c:v>-775.57100000000059</c:v>
                </c:pt>
                <c:pt idx="250">
                  <c:v>-210.72012037037052</c:v>
                </c:pt>
                <c:pt idx="251">
                  <c:v>-116.94488888888857</c:v>
                </c:pt>
                <c:pt idx="252">
                  <c:v>-259.77530555555552</c:v>
                </c:pt>
                <c:pt idx="253">
                  <c:v>-190.29303703703681</c:v>
                </c:pt>
                <c:pt idx="254">
                  <c:v>68.725296296296818</c:v>
                </c:pt>
                <c:pt idx="255">
                  <c:v>115.94751851851805</c:v>
                </c:pt>
                <c:pt idx="256">
                  <c:v>-285.89766666666696</c:v>
                </c:pt>
                <c:pt idx="257">
                  <c:v>-476.61012037036994</c:v>
                </c:pt>
                <c:pt idx="258">
                  <c:v>136.10432407407436</c:v>
                </c:pt>
                <c:pt idx="259">
                  <c:v>1010.5875185185181</c:v>
                </c:pt>
                <c:pt idx="260">
                  <c:v>1438.2854351851854</c:v>
                </c:pt>
                <c:pt idx="261">
                  <c:v>1465.2652962962964</c:v>
                </c:pt>
                <c:pt idx="262">
                  <c:v>1421.7336296296291</c:v>
                </c:pt>
                <c:pt idx="263">
                  <c:v>1520.1398796296296</c:v>
                </c:pt>
                <c:pt idx="264">
                  <c:v>1832.3732129629632</c:v>
                </c:pt>
                <c:pt idx="265">
                  <c:v>1981.576546296297</c:v>
                </c:pt>
                <c:pt idx="266">
                  <c:v>1777.0798796296297</c:v>
                </c:pt>
                <c:pt idx="267">
                  <c:v>1359.1378888888878</c:v>
                </c:pt>
                <c:pt idx="268">
                  <c:v>1174.9039999999995</c:v>
                </c:pt>
                <c:pt idx="269">
                  <c:v>1109.7669166666669</c:v>
                </c:pt>
                <c:pt idx="270">
                  <c:v>972.34399999999994</c:v>
                </c:pt>
                <c:pt idx="271">
                  <c:v>646.17802777777808</c:v>
                </c:pt>
                <c:pt idx="272">
                  <c:v>197.86474074074141</c:v>
                </c:pt>
                <c:pt idx="273">
                  <c:v>102.23288888888823</c:v>
                </c:pt>
                <c:pt idx="274">
                  <c:v>-181.98419444444409</c:v>
                </c:pt>
                <c:pt idx="275">
                  <c:v>-800.48789814814813</c:v>
                </c:pt>
                <c:pt idx="276">
                  <c:v>-1091.7626666666672</c:v>
                </c:pt>
                <c:pt idx="277">
                  <c:v>-1264.1908148148143</c:v>
                </c:pt>
                <c:pt idx="278">
                  <c:v>-1437.9152592592595</c:v>
                </c:pt>
                <c:pt idx="279">
                  <c:v>-1870.321972222222</c:v>
                </c:pt>
                <c:pt idx="280">
                  <c:v>-2021.8586388888889</c:v>
                </c:pt>
                <c:pt idx="281">
                  <c:v>-1036.4235925925925</c:v>
                </c:pt>
                <c:pt idx="282">
                  <c:v>567.51418518518517</c:v>
                </c:pt>
                <c:pt idx="283">
                  <c:v>1728.22987962963</c:v>
                </c:pt>
                <c:pt idx="284">
                  <c:v>1946.6652962962964</c:v>
                </c:pt>
                <c:pt idx="285">
                  <c:v>2000.5141851851854</c:v>
                </c:pt>
                <c:pt idx="286">
                  <c:v>1937.8076574074073</c:v>
                </c:pt>
                <c:pt idx="287">
                  <c:v>1803.7875185185189</c:v>
                </c:pt>
                <c:pt idx="288">
                  <c:v>1812.1398796296301</c:v>
                </c:pt>
                <c:pt idx="289">
                  <c:v>1821.1980740740726</c:v>
                </c:pt>
                <c:pt idx="290">
                  <c:v>1500.4065462962969</c:v>
                </c:pt>
                <c:pt idx="291">
                  <c:v>868.84844444444445</c:v>
                </c:pt>
                <c:pt idx="292">
                  <c:v>280.49566666666669</c:v>
                </c:pt>
                <c:pt idx="293">
                  <c:v>-122.81822222222119</c:v>
                </c:pt>
                <c:pt idx="294">
                  <c:v>-173.50900925926058</c:v>
                </c:pt>
                <c:pt idx="295">
                  <c:v>-34.315675925926897</c:v>
                </c:pt>
                <c:pt idx="296">
                  <c:v>129.43733333333466</c:v>
                </c:pt>
                <c:pt idx="297">
                  <c:v>270.80099074074076</c:v>
                </c:pt>
                <c:pt idx="298">
                  <c:v>365.5484444444441</c:v>
                </c:pt>
                <c:pt idx="299">
                  <c:v>390.07247222222225</c:v>
                </c:pt>
                <c:pt idx="300">
                  <c:v>319.85099074073975</c:v>
                </c:pt>
                <c:pt idx="301">
                  <c:v>225.40654629629734</c:v>
                </c:pt>
                <c:pt idx="302">
                  <c:v>106.73913888888991</c:v>
                </c:pt>
                <c:pt idx="303">
                  <c:v>-36.445814814815762</c:v>
                </c:pt>
                <c:pt idx="304">
                  <c:v>-156.89692592592695</c:v>
                </c:pt>
                <c:pt idx="305">
                  <c:v>-325.11081481481472</c:v>
                </c:pt>
                <c:pt idx="306">
                  <c:v>-447.44900925925919</c:v>
                </c:pt>
                <c:pt idx="307">
                  <c:v>-333.5302592592592</c:v>
                </c:pt>
                <c:pt idx="308">
                  <c:v>-100.09599999999995</c:v>
                </c:pt>
                <c:pt idx="309">
                  <c:v>87.47876851851953</c:v>
                </c:pt>
                <c:pt idx="310">
                  <c:v>110.56876851851989</c:v>
                </c:pt>
                <c:pt idx="311">
                  <c:v>38.700990740741105</c:v>
                </c:pt>
                <c:pt idx="312">
                  <c:v>-33.410814814815453</c:v>
                </c:pt>
                <c:pt idx="313">
                  <c:v>-176.84012037037138</c:v>
                </c:pt>
                <c:pt idx="314">
                  <c:v>-344.82359259259249</c:v>
                </c:pt>
                <c:pt idx="315">
                  <c:v>-466.20933333333323</c:v>
                </c:pt>
                <c:pt idx="316">
                  <c:v>-469.85970370370359</c:v>
                </c:pt>
                <c:pt idx="317">
                  <c:v>-402.08433333333306</c:v>
                </c:pt>
                <c:pt idx="318">
                  <c:v>-475.64345370370359</c:v>
                </c:pt>
                <c:pt idx="319">
                  <c:v>-644.32044444444421</c:v>
                </c:pt>
                <c:pt idx="320">
                  <c:v>-695.3019259259255</c:v>
                </c:pt>
                <c:pt idx="321">
                  <c:v>-344.46641666666636</c:v>
                </c:pt>
                <c:pt idx="322">
                  <c:v>-61.970814814815455</c:v>
                </c:pt>
                <c:pt idx="323">
                  <c:v>54.939138888888237</c:v>
                </c:pt>
                <c:pt idx="324">
                  <c:v>78.550250000000517</c:v>
                </c:pt>
                <c:pt idx="325">
                  <c:v>-16.85086111111109</c:v>
                </c:pt>
                <c:pt idx="326">
                  <c:v>124.19099074074026</c:v>
                </c:pt>
                <c:pt idx="327">
                  <c:v>147.80210185185254</c:v>
                </c:pt>
                <c:pt idx="328">
                  <c:v>76.506962962963485</c:v>
                </c:pt>
                <c:pt idx="329">
                  <c:v>-514.22678703703741</c:v>
                </c:pt>
                <c:pt idx="330">
                  <c:v>-1155.7012314814815</c:v>
                </c:pt>
                <c:pt idx="331">
                  <c:v>-639.95123148148184</c:v>
                </c:pt>
                <c:pt idx="332">
                  <c:v>20.490990740740592</c:v>
                </c:pt>
                <c:pt idx="333">
                  <c:v>-26.949009259258816</c:v>
                </c:pt>
                <c:pt idx="334">
                  <c:v>-51.405305555555479</c:v>
                </c:pt>
                <c:pt idx="335">
                  <c:v>-4.4893333333333967</c:v>
                </c:pt>
                <c:pt idx="336">
                  <c:v>-52.306555555555477</c:v>
                </c:pt>
                <c:pt idx="337">
                  <c:v>41.659879629629799</c:v>
                </c:pt>
                <c:pt idx="338">
                  <c:v>206.75099074074078</c:v>
                </c:pt>
                <c:pt idx="339">
                  <c:v>466.65987962962959</c:v>
                </c:pt>
                <c:pt idx="340">
                  <c:v>986.97640740740758</c:v>
                </c:pt>
                <c:pt idx="341">
                  <c:v>1556.2252962962964</c:v>
                </c:pt>
                <c:pt idx="342">
                  <c:v>1702.0521018518521</c:v>
                </c:pt>
                <c:pt idx="343">
                  <c:v>1139.779879629629</c:v>
                </c:pt>
                <c:pt idx="344">
                  <c:v>503.71196296296284</c:v>
                </c:pt>
                <c:pt idx="345">
                  <c:v>338.92321296296296</c:v>
                </c:pt>
                <c:pt idx="346">
                  <c:v>480.91913888888843</c:v>
                </c:pt>
                <c:pt idx="347">
                  <c:v>482.43288888888924</c:v>
                </c:pt>
                <c:pt idx="348">
                  <c:v>388.33196296296364</c:v>
                </c:pt>
                <c:pt idx="349">
                  <c:v>483.64654629629581</c:v>
                </c:pt>
                <c:pt idx="350">
                  <c:v>461.10099074074071</c:v>
                </c:pt>
                <c:pt idx="351">
                  <c:v>343.76876851851853</c:v>
                </c:pt>
                <c:pt idx="352">
                  <c:v>225.8956666666667</c:v>
                </c:pt>
                <c:pt idx="353">
                  <c:v>178.49099074074093</c:v>
                </c:pt>
                <c:pt idx="354">
                  <c:v>178.30918518518456</c:v>
                </c:pt>
                <c:pt idx="355">
                  <c:v>201.73913888888856</c:v>
                </c:pt>
                <c:pt idx="356">
                  <c:v>272.57247222222293</c:v>
                </c:pt>
                <c:pt idx="357">
                  <c:v>296.54654629629647</c:v>
                </c:pt>
                <c:pt idx="358">
                  <c:v>202.28455555555524</c:v>
                </c:pt>
                <c:pt idx="359">
                  <c:v>-81.413037037037199</c:v>
                </c:pt>
                <c:pt idx="360">
                  <c:v>-484.75900925925919</c:v>
                </c:pt>
                <c:pt idx="361">
                  <c:v>-653.23248148148116</c:v>
                </c:pt>
                <c:pt idx="362">
                  <c:v>-514.37748148148182</c:v>
                </c:pt>
                <c:pt idx="363">
                  <c:v>-280.16641666666612</c:v>
                </c:pt>
                <c:pt idx="364">
                  <c:v>-68.781231481481328</c:v>
                </c:pt>
                <c:pt idx="365">
                  <c:v>119.56580555555509</c:v>
                </c:pt>
                <c:pt idx="366">
                  <c:v>237.62136111111147</c:v>
                </c:pt>
                <c:pt idx="367">
                  <c:v>332.2002962962963</c:v>
                </c:pt>
                <c:pt idx="368">
                  <c:v>521.63362962962981</c:v>
                </c:pt>
                <c:pt idx="369">
                  <c:v>759.00765740740758</c:v>
                </c:pt>
                <c:pt idx="370">
                  <c:v>737.46543518518513</c:v>
                </c:pt>
                <c:pt idx="371">
                  <c:v>455.37136111111113</c:v>
                </c:pt>
                <c:pt idx="372">
                  <c:v>101.52099074074076</c:v>
                </c:pt>
                <c:pt idx="373">
                  <c:v>-537.07470370370345</c:v>
                </c:pt>
                <c:pt idx="374">
                  <c:v>-1225.4508611111114</c:v>
                </c:pt>
                <c:pt idx="375">
                  <c:v>-1418.88975</c:v>
                </c:pt>
                <c:pt idx="376">
                  <c:v>-1162.6004444444441</c:v>
                </c:pt>
                <c:pt idx="377">
                  <c:v>-786.95345370370399</c:v>
                </c:pt>
                <c:pt idx="378">
                  <c:v>-504.83766666666656</c:v>
                </c:pt>
                <c:pt idx="379">
                  <c:v>-316.7534537037036</c:v>
                </c:pt>
                <c:pt idx="380">
                  <c:v>-199.19081481481481</c:v>
                </c:pt>
                <c:pt idx="381">
                  <c:v>-246.80711111111117</c:v>
                </c:pt>
                <c:pt idx="382">
                  <c:v>-341.72567592592588</c:v>
                </c:pt>
                <c:pt idx="383">
                  <c:v>-365.76456481481466</c:v>
                </c:pt>
                <c:pt idx="384">
                  <c:v>-413.32123148148162</c:v>
                </c:pt>
                <c:pt idx="385">
                  <c:v>-460.81567592592586</c:v>
                </c:pt>
                <c:pt idx="386">
                  <c:v>-342.90530555555551</c:v>
                </c:pt>
                <c:pt idx="387">
                  <c:v>-12.375999999999976</c:v>
                </c:pt>
                <c:pt idx="388">
                  <c:v>200.12400000000002</c:v>
                </c:pt>
                <c:pt idx="389">
                  <c:v>200.12400000000002</c:v>
                </c:pt>
                <c:pt idx="390">
                  <c:v>200.12400000000002</c:v>
                </c:pt>
                <c:pt idx="391">
                  <c:v>200.12400000000002</c:v>
                </c:pt>
                <c:pt idx="392">
                  <c:v>318.17955555555557</c:v>
                </c:pt>
                <c:pt idx="393">
                  <c:v>695.96543518518524</c:v>
                </c:pt>
                <c:pt idx="394">
                  <c:v>1215.5446944444443</c:v>
                </c:pt>
                <c:pt idx="395">
                  <c:v>1664.7595555555558</c:v>
                </c:pt>
                <c:pt idx="396">
                  <c:v>1973.1898796296298</c:v>
                </c:pt>
                <c:pt idx="397">
                  <c:v>2164.7491388888889</c:v>
                </c:pt>
                <c:pt idx="398">
                  <c:v>2239.6097407407406</c:v>
                </c:pt>
                <c:pt idx="399">
                  <c:v>2008.7243240740734</c:v>
                </c:pt>
                <c:pt idx="400">
                  <c:v>1328.825296296297</c:v>
                </c:pt>
                <c:pt idx="401">
                  <c:v>551.91807407407464</c:v>
                </c:pt>
                <c:pt idx="402">
                  <c:v>56.084740740740088</c:v>
                </c:pt>
                <c:pt idx="403">
                  <c:v>-322.83863888888897</c:v>
                </c:pt>
                <c:pt idx="404">
                  <c:v>-561.44900925925856</c:v>
                </c:pt>
                <c:pt idx="405">
                  <c:v>-516.70044444444477</c:v>
                </c:pt>
                <c:pt idx="406">
                  <c:v>-471.3747037037042</c:v>
                </c:pt>
                <c:pt idx="407">
                  <c:v>-544.09900925925899</c:v>
                </c:pt>
                <c:pt idx="408">
                  <c:v>-593.28803703703659</c:v>
                </c:pt>
                <c:pt idx="409">
                  <c:v>-453.40086111111117</c:v>
                </c:pt>
                <c:pt idx="410">
                  <c:v>-123.89692592592594</c:v>
                </c:pt>
                <c:pt idx="411">
                  <c:v>159.16321296296314</c:v>
                </c:pt>
                <c:pt idx="412">
                  <c:v>277.30918518518496</c:v>
                </c:pt>
                <c:pt idx="413">
                  <c:v>324.71418518518522</c:v>
                </c:pt>
                <c:pt idx="414">
                  <c:v>372.21543518518547</c:v>
                </c:pt>
                <c:pt idx="415">
                  <c:v>537.87432407407425</c:v>
                </c:pt>
                <c:pt idx="416">
                  <c:v>798.59469444444403</c:v>
                </c:pt>
                <c:pt idx="417">
                  <c:v>871.04677777777749</c:v>
                </c:pt>
                <c:pt idx="418">
                  <c:v>612.84543518518592</c:v>
                </c:pt>
                <c:pt idx="419">
                  <c:v>235.55765740740779</c:v>
                </c:pt>
                <c:pt idx="420">
                  <c:v>-142.58859259259253</c:v>
                </c:pt>
                <c:pt idx="421">
                  <c:v>-309.2819259259258</c:v>
                </c:pt>
                <c:pt idx="422">
                  <c:v>-121.50137037037084</c:v>
                </c:pt>
                <c:pt idx="423">
                  <c:v>161.40677777777714</c:v>
                </c:pt>
                <c:pt idx="424">
                  <c:v>444.95140740740743</c:v>
                </c:pt>
                <c:pt idx="425">
                  <c:v>847.21140740740816</c:v>
                </c:pt>
                <c:pt idx="426">
                  <c:v>1486.9465462962967</c:v>
                </c:pt>
                <c:pt idx="427">
                  <c:v>2176.3986296296289</c:v>
                </c:pt>
                <c:pt idx="428">
                  <c:v>2349.454185185185</c:v>
                </c:pt>
                <c:pt idx="429">
                  <c:v>1649.1514074074073</c:v>
                </c:pt>
                <c:pt idx="430">
                  <c:v>684.88751851851816</c:v>
                </c:pt>
                <c:pt idx="431">
                  <c:v>94.826546296295987</c:v>
                </c:pt>
                <c:pt idx="432">
                  <c:v>-142.78859259259292</c:v>
                </c:pt>
                <c:pt idx="433">
                  <c:v>-121.06456481481396</c:v>
                </c:pt>
                <c:pt idx="434">
                  <c:v>42.984324074074756</c:v>
                </c:pt>
                <c:pt idx="435">
                  <c:v>66.190990740740915</c:v>
                </c:pt>
                <c:pt idx="436">
                  <c:v>-218.14211111111157</c:v>
                </c:pt>
                <c:pt idx="437">
                  <c:v>-693.07748148148198</c:v>
                </c:pt>
                <c:pt idx="438">
                  <c:v>-1240.6619722222219</c:v>
                </c:pt>
                <c:pt idx="439">
                  <c:v>-1789.6769259259261</c:v>
                </c:pt>
                <c:pt idx="440">
                  <c:v>-2173.8635925925923</c:v>
                </c:pt>
                <c:pt idx="441">
                  <c:v>-2273.6497499999996</c:v>
                </c:pt>
                <c:pt idx="442">
                  <c:v>-1946.5656759259261</c:v>
                </c:pt>
                <c:pt idx="443">
                  <c:v>-1310.5191481481484</c:v>
                </c:pt>
                <c:pt idx="444">
                  <c:v>-649.82123148148139</c:v>
                </c:pt>
                <c:pt idx="445">
                  <c:v>-106.81914814814813</c:v>
                </c:pt>
                <c:pt idx="446">
                  <c:v>152.9017777777778</c:v>
                </c:pt>
                <c:pt idx="447">
                  <c:v>200.12400000000002</c:v>
                </c:pt>
                <c:pt idx="448">
                  <c:v>200.12400000000002</c:v>
                </c:pt>
                <c:pt idx="449">
                  <c:v>200.12400000000002</c:v>
                </c:pt>
                <c:pt idx="450">
                  <c:v>200.12400000000002</c:v>
                </c:pt>
                <c:pt idx="451">
                  <c:v>200.12400000000002</c:v>
                </c:pt>
                <c:pt idx="452">
                  <c:v>200.12400000000002</c:v>
                </c:pt>
                <c:pt idx="453">
                  <c:v>200.12400000000002</c:v>
                </c:pt>
                <c:pt idx="454">
                  <c:v>200.12400000000002</c:v>
                </c:pt>
                <c:pt idx="455">
                  <c:v>200.12400000000002</c:v>
                </c:pt>
                <c:pt idx="456">
                  <c:v>200.12400000000002</c:v>
                </c:pt>
                <c:pt idx="457">
                  <c:v>200.12400000000002</c:v>
                </c:pt>
                <c:pt idx="458">
                  <c:v>200.12400000000002</c:v>
                </c:pt>
                <c:pt idx="459">
                  <c:v>200.12400000000002</c:v>
                </c:pt>
                <c:pt idx="460">
                  <c:v>200.12400000000002</c:v>
                </c:pt>
                <c:pt idx="461">
                  <c:v>200.12400000000002</c:v>
                </c:pt>
                <c:pt idx="462">
                  <c:v>200.12400000000002</c:v>
                </c:pt>
                <c:pt idx="463">
                  <c:v>200.12400000000002</c:v>
                </c:pt>
                <c:pt idx="464">
                  <c:v>200.12400000000002</c:v>
                </c:pt>
                <c:pt idx="465">
                  <c:v>200.12400000000002</c:v>
                </c:pt>
                <c:pt idx="466">
                  <c:v>200.12400000000002</c:v>
                </c:pt>
                <c:pt idx="467">
                  <c:v>200.12400000000002</c:v>
                </c:pt>
                <c:pt idx="468">
                  <c:v>200.12400000000002</c:v>
                </c:pt>
                <c:pt idx="469">
                  <c:v>200.12400000000002</c:v>
                </c:pt>
                <c:pt idx="470">
                  <c:v>200.12400000000002</c:v>
                </c:pt>
                <c:pt idx="471">
                  <c:v>200.12400000000002</c:v>
                </c:pt>
                <c:pt idx="472">
                  <c:v>200.12400000000002</c:v>
                </c:pt>
                <c:pt idx="473">
                  <c:v>200.12400000000002</c:v>
                </c:pt>
                <c:pt idx="474">
                  <c:v>200.12400000000002</c:v>
                </c:pt>
                <c:pt idx="475">
                  <c:v>200.12400000000002</c:v>
                </c:pt>
                <c:pt idx="476">
                  <c:v>200.12400000000002</c:v>
                </c:pt>
                <c:pt idx="477">
                  <c:v>200.12400000000002</c:v>
                </c:pt>
                <c:pt idx="478">
                  <c:v>200.12400000000002</c:v>
                </c:pt>
                <c:pt idx="479">
                  <c:v>200.12400000000002</c:v>
                </c:pt>
                <c:pt idx="480">
                  <c:v>200.12400000000002</c:v>
                </c:pt>
                <c:pt idx="481">
                  <c:v>200.12400000000002</c:v>
                </c:pt>
                <c:pt idx="482">
                  <c:v>200.12400000000002</c:v>
                </c:pt>
                <c:pt idx="483">
                  <c:v>200.12400000000002</c:v>
                </c:pt>
                <c:pt idx="484">
                  <c:v>200.12400000000002</c:v>
                </c:pt>
                <c:pt idx="485">
                  <c:v>200.12400000000002</c:v>
                </c:pt>
                <c:pt idx="486">
                  <c:v>200.12400000000002</c:v>
                </c:pt>
                <c:pt idx="487">
                  <c:v>200.12400000000002</c:v>
                </c:pt>
                <c:pt idx="488">
                  <c:v>200.12400000000002</c:v>
                </c:pt>
                <c:pt idx="489">
                  <c:v>200.12400000000002</c:v>
                </c:pt>
                <c:pt idx="490">
                  <c:v>200.12400000000002</c:v>
                </c:pt>
                <c:pt idx="491">
                  <c:v>200.12400000000002</c:v>
                </c:pt>
                <c:pt idx="492">
                  <c:v>200.12400000000002</c:v>
                </c:pt>
                <c:pt idx="493">
                  <c:v>200.12400000000002</c:v>
                </c:pt>
                <c:pt idx="494">
                  <c:v>200.12400000000002</c:v>
                </c:pt>
                <c:pt idx="495">
                  <c:v>200.12400000000002</c:v>
                </c:pt>
                <c:pt idx="496">
                  <c:v>200.12400000000002</c:v>
                </c:pt>
                <c:pt idx="497">
                  <c:v>200.12400000000002</c:v>
                </c:pt>
                <c:pt idx="498">
                  <c:v>200.12400000000002</c:v>
                </c:pt>
                <c:pt idx="499">
                  <c:v>200.12400000000002</c:v>
                </c:pt>
                <c:pt idx="500">
                  <c:v>200.12400000000002</c:v>
                </c:pt>
                <c:pt idx="501">
                  <c:v>200.12400000000002</c:v>
                </c:pt>
                <c:pt idx="502">
                  <c:v>200.12400000000002</c:v>
                </c:pt>
                <c:pt idx="503">
                  <c:v>200.12400000000002</c:v>
                </c:pt>
                <c:pt idx="504">
                  <c:v>200.12400000000002</c:v>
                </c:pt>
                <c:pt idx="505">
                  <c:v>200.12400000000002</c:v>
                </c:pt>
                <c:pt idx="506">
                  <c:v>200.12400000000002</c:v>
                </c:pt>
                <c:pt idx="507">
                  <c:v>200.12400000000002</c:v>
                </c:pt>
                <c:pt idx="508">
                  <c:v>200.12400000000002</c:v>
                </c:pt>
                <c:pt idx="509">
                  <c:v>200.12400000000002</c:v>
                </c:pt>
                <c:pt idx="510">
                  <c:v>200.12400000000002</c:v>
                </c:pt>
                <c:pt idx="511">
                  <c:v>200.12400000000002</c:v>
                </c:pt>
                <c:pt idx="512">
                  <c:v>318.17955555555557</c:v>
                </c:pt>
                <c:pt idx="513">
                  <c:v>790.40987962962959</c:v>
                </c:pt>
                <c:pt idx="514">
                  <c:v>1640.6043240740739</c:v>
                </c:pt>
                <c:pt idx="515">
                  <c:v>2397.3690000000006</c:v>
                </c:pt>
                <c:pt idx="516">
                  <c:v>2612.9697407407411</c:v>
                </c:pt>
                <c:pt idx="517">
                  <c:v>2263.4373333333333</c:v>
                </c:pt>
                <c:pt idx="518">
                  <c:v>1417.9098796296291</c:v>
                </c:pt>
                <c:pt idx="519">
                  <c:v>546.22247222222188</c:v>
                </c:pt>
                <c:pt idx="520">
                  <c:v>74.00025000000052</c:v>
                </c:pt>
                <c:pt idx="521">
                  <c:v>-162.95086111111056</c:v>
                </c:pt>
                <c:pt idx="522">
                  <c:v>-282.35456481481509</c:v>
                </c:pt>
                <c:pt idx="523">
                  <c:v>-378.20711111111103</c:v>
                </c:pt>
                <c:pt idx="524">
                  <c:v>-663.21914814814784</c:v>
                </c:pt>
                <c:pt idx="525">
                  <c:v>-1185.1456759259258</c:v>
                </c:pt>
                <c:pt idx="526">
                  <c:v>-1660.564564814815</c:v>
                </c:pt>
                <c:pt idx="527">
                  <c:v>-1663.2819259259261</c:v>
                </c:pt>
                <c:pt idx="528">
                  <c:v>-1121.5797037037034</c:v>
                </c:pt>
                <c:pt idx="529">
                  <c:v>-508.07970370370361</c:v>
                </c:pt>
                <c:pt idx="530">
                  <c:v>-272.06581481481481</c:v>
                </c:pt>
                <c:pt idx="531">
                  <c:v>-35.987111111111091</c:v>
                </c:pt>
                <c:pt idx="532">
                  <c:v>200.12400000000002</c:v>
                </c:pt>
                <c:pt idx="533">
                  <c:v>247.34622222222225</c:v>
                </c:pt>
                <c:pt idx="534">
                  <c:v>483.45862962962963</c:v>
                </c:pt>
                <c:pt idx="535">
                  <c:v>908.50399999999991</c:v>
                </c:pt>
                <c:pt idx="536">
                  <c:v>1144.9002962962963</c:v>
                </c:pt>
                <c:pt idx="537">
                  <c:v>1381.5558518518517</c:v>
                </c:pt>
                <c:pt idx="538">
                  <c:v>2043.9697407407407</c:v>
                </c:pt>
                <c:pt idx="539">
                  <c:v>2708.3786296296298</c:v>
                </c:pt>
                <c:pt idx="540">
                  <c:v>2596.3002962962964</c:v>
                </c:pt>
                <c:pt idx="541">
                  <c:v>1563.2502499999998</c:v>
                </c:pt>
                <c:pt idx="542">
                  <c:v>550.13210185185153</c:v>
                </c:pt>
                <c:pt idx="543">
                  <c:v>172.35432407407427</c:v>
                </c:pt>
                <c:pt idx="544">
                  <c:v>6.7602500000003651</c:v>
                </c:pt>
                <c:pt idx="545">
                  <c:v>-254.04859259259257</c:v>
                </c:pt>
                <c:pt idx="546">
                  <c:v>-610.14900925925929</c:v>
                </c:pt>
                <c:pt idx="547">
                  <c:v>-684.00530555555565</c:v>
                </c:pt>
                <c:pt idx="548">
                  <c:v>-473.50678703703755</c:v>
                </c:pt>
                <c:pt idx="549">
                  <c:v>-309.73303703703692</c:v>
                </c:pt>
                <c:pt idx="550">
                  <c:v>-216.26567592592562</c:v>
                </c:pt>
                <c:pt idx="551">
                  <c:v>-169.96803703703733</c:v>
                </c:pt>
                <c:pt idx="552">
                  <c:v>-52.595305555555484</c:v>
                </c:pt>
                <c:pt idx="553">
                  <c:v>-29.36012037037035</c:v>
                </c:pt>
                <c:pt idx="554">
                  <c:v>-29.904564814814794</c:v>
                </c:pt>
                <c:pt idx="555">
                  <c:v>64.189879629629715</c:v>
                </c:pt>
                <c:pt idx="556">
                  <c:v>158.46321296296276</c:v>
                </c:pt>
                <c:pt idx="557">
                  <c:v>252.90765740740767</c:v>
                </c:pt>
                <c:pt idx="558">
                  <c:v>371.13432407407436</c:v>
                </c:pt>
                <c:pt idx="559">
                  <c:v>489.62899999999991</c:v>
                </c:pt>
                <c:pt idx="560">
                  <c:v>844.43765740740719</c:v>
                </c:pt>
                <c:pt idx="561">
                  <c:v>799.22469444444437</c:v>
                </c:pt>
                <c:pt idx="562">
                  <c:v>327.54529629629633</c:v>
                </c:pt>
                <c:pt idx="563">
                  <c:v>209.48974074074076</c:v>
                </c:pt>
                <c:pt idx="564">
                  <c:v>-168.2880370370369</c:v>
                </c:pt>
                <c:pt idx="565">
                  <c:v>-1421.3569259259259</c:v>
                </c:pt>
                <c:pt idx="566">
                  <c:v>-2299.347898148148</c:v>
                </c:pt>
                <c:pt idx="567">
                  <c:v>-2183.8515555555555</c:v>
                </c:pt>
                <c:pt idx="568">
                  <c:v>-933.20933333333323</c:v>
                </c:pt>
                <c:pt idx="569">
                  <c:v>200.12400000000002</c:v>
                </c:pt>
                <c:pt idx="570">
                  <c:v>200.12400000000002</c:v>
                </c:pt>
                <c:pt idx="571">
                  <c:v>200.12400000000002</c:v>
                </c:pt>
                <c:pt idx="572">
                  <c:v>200.12400000000002</c:v>
                </c:pt>
                <c:pt idx="573">
                  <c:v>200.12400000000002</c:v>
                </c:pt>
                <c:pt idx="574">
                  <c:v>200.12400000000002</c:v>
                </c:pt>
                <c:pt idx="575">
                  <c:v>200.12400000000002</c:v>
                </c:pt>
                <c:pt idx="576">
                  <c:v>200.12400000000002</c:v>
                </c:pt>
                <c:pt idx="577">
                  <c:v>200.12400000000002</c:v>
                </c:pt>
                <c:pt idx="578">
                  <c:v>200.12400000000002</c:v>
                </c:pt>
                <c:pt idx="579">
                  <c:v>200.12400000000002</c:v>
                </c:pt>
                <c:pt idx="580">
                  <c:v>200.12400000000002</c:v>
                </c:pt>
                <c:pt idx="581">
                  <c:v>200.12400000000002</c:v>
                </c:pt>
                <c:pt idx="582">
                  <c:v>200.12400000000002</c:v>
                </c:pt>
                <c:pt idx="583">
                  <c:v>200.12400000000002</c:v>
                </c:pt>
                <c:pt idx="584">
                  <c:v>200.12400000000002</c:v>
                </c:pt>
                <c:pt idx="585">
                  <c:v>200.12400000000002</c:v>
                </c:pt>
                <c:pt idx="586">
                  <c:v>200.12400000000002</c:v>
                </c:pt>
                <c:pt idx="587">
                  <c:v>200.12400000000002</c:v>
                </c:pt>
                <c:pt idx="588">
                  <c:v>200.12400000000002</c:v>
                </c:pt>
                <c:pt idx="589">
                  <c:v>200.12400000000002</c:v>
                </c:pt>
                <c:pt idx="590">
                  <c:v>200.12400000000002</c:v>
                </c:pt>
                <c:pt idx="591">
                  <c:v>200.12400000000002</c:v>
                </c:pt>
                <c:pt idx="592">
                  <c:v>200.12400000000002</c:v>
                </c:pt>
                <c:pt idx="593">
                  <c:v>200.12400000000002</c:v>
                </c:pt>
                <c:pt idx="594">
                  <c:v>200.12400000000002</c:v>
                </c:pt>
                <c:pt idx="595">
                  <c:v>200.12400000000002</c:v>
                </c:pt>
                <c:pt idx="596">
                  <c:v>200.12400000000002</c:v>
                </c:pt>
                <c:pt idx="597">
                  <c:v>200.12400000000002</c:v>
                </c:pt>
                <c:pt idx="598">
                  <c:v>200.12400000000002</c:v>
                </c:pt>
                <c:pt idx="599">
                  <c:v>200.12400000000002</c:v>
                </c:pt>
                <c:pt idx="600">
                  <c:v>200.12400000000002</c:v>
                </c:pt>
                <c:pt idx="601">
                  <c:v>436.23511111111111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37-4403-8D93-75E6C283C70D}"/>
            </c:ext>
          </c:extLst>
        </c:ser>
        <c:ser>
          <c:idx val="1"/>
          <c:order val="1"/>
          <c:tx>
            <c:strRef>
              <c:f>WLTC_class_3!$P$6</c:f>
              <c:strCache>
                <c:ptCount val="1"/>
                <c:pt idx="0">
                  <c:v>Braking force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WLTC_class_3!$P$7:$P$608</c:f>
              <c:numCache>
                <c:formatCode>General</c:formatCode>
                <c:ptCount val="6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161.56359259259187</c:v>
                </c:pt>
                <c:pt idx="37">
                  <c:v>756.06567592592683</c:v>
                </c:pt>
                <c:pt idx="38">
                  <c:v>1094.1164166666672</c:v>
                </c:pt>
                <c:pt idx="39">
                  <c:v>1006.8991481481474</c:v>
                </c:pt>
                <c:pt idx="40">
                  <c:v>870.80137037037093</c:v>
                </c:pt>
                <c:pt idx="41">
                  <c:v>1088.2878981481483</c:v>
                </c:pt>
                <c:pt idx="42">
                  <c:v>1472.6213703703693</c:v>
                </c:pt>
                <c:pt idx="43">
                  <c:v>1385.014564814815</c:v>
                </c:pt>
                <c:pt idx="44">
                  <c:v>775.57100000000059</c:v>
                </c:pt>
                <c:pt idx="45">
                  <c:v>210.72012037037052</c:v>
                </c:pt>
                <c:pt idx="46">
                  <c:v>116.94488888888857</c:v>
                </c:pt>
                <c:pt idx="47">
                  <c:v>259.77530555555552</c:v>
                </c:pt>
                <c:pt idx="48">
                  <c:v>190.29303703703681</c:v>
                </c:pt>
                <c:pt idx="49">
                  <c:v>0</c:v>
                </c:pt>
                <c:pt idx="50">
                  <c:v>0</c:v>
                </c:pt>
                <c:pt idx="51">
                  <c:v>285.89766666666696</c:v>
                </c:pt>
                <c:pt idx="52">
                  <c:v>807.16567592592571</c:v>
                </c:pt>
                <c:pt idx="53">
                  <c:v>644.31456481481473</c:v>
                </c:pt>
                <c:pt idx="54">
                  <c:v>54.853453703703629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153.2290092592599</c:v>
                </c:pt>
                <c:pt idx="82">
                  <c:v>108.95456481481476</c:v>
                </c:pt>
                <c:pt idx="83">
                  <c:v>0</c:v>
                </c:pt>
                <c:pt idx="84">
                  <c:v>15.949009259259583</c:v>
                </c:pt>
                <c:pt idx="85">
                  <c:v>88.664564814816146</c:v>
                </c:pt>
                <c:pt idx="86">
                  <c:v>66.437898148147454</c:v>
                </c:pt>
                <c:pt idx="87">
                  <c:v>20.801370370368993</c:v>
                </c:pt>
                <c:pt idx="88">
                  <c:v>399.47100000000069</c:v>
                </c:pt>
                <c:pt idx="89">
                  <c:v>1396.0645648148154</c:v>
                </c:pt>
                <c:pt idx="90">
                  <c:v>2113.2230833333329</c:v>
                </c:pt>
                <c:pt idx="91">
                  <c:v>2216.1352592592593</c:v>
                </c:pt>
                <c:pt idx="92">
                  <c:v>1632.1769259259263</c:v>
                </c:pt>
                <c:pt idx="93">
                  <c:v>973.89692592592576</c:v>
                </c:pt>
                <c:pt idx="94">
                  <c:v>999.37599999999986</c:v>
                </c:pt>
                <c:pt idx="95">
                  <c:v>1261.0812314814814</c:v>
                </c:pt>
                <c:pt idx="96">
                  <c:v>1097.3969259259259</c:v>
                </c:pt>
                <c:pt idx="97">
                  <c:v>649.4559999999999</c:v>
                </c:pt>
                <c:pt idx="98">
                  <c:v>649.71914814814818</c:v>
                </c:pt>
                <c:pt idx="99">
                  <c:v>319.32044444444443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385.75322222222258</c:v>
                </c:pt>
                <c:pt idx="152">
                  <c:v>1381.4552592592584</c:v>
                </c:pt>
                <c:pt idx="153">
                  <c:v>2120.8235925925919</c:v>
                </c:pt>
                <c:pt idx="154">
                  <c:v>1986.0101203703705</c:v>
                </c:pt>
                <c:pt idx="155">
                  <c:v>1045.5323425925926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439.26803703703661</c:v>
                </c:pt>
                <c:pt idx="172">
                  <c:v>1271.0608611111106</c:v>
                </c:pt>
                <c:pt idx="173">
                  <c:v>1657.6213703703704</c:v>
                </c:pt>
                <c:pt idx="174">
                  <c:v>1121.9090092592589</c:v>
                </c:pt>
                <c:pt idx="175">
                  <c:v>251.35456481481481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55.577481481481328</c:v>
                </c:pt>
                <c:pt idx="183">
                  <c:v>505.86567592592536</c:v>
                </c:pt>
                <c:pt idx="184">
                  <c:v>887.52197222222196</c:v>
                </c:pt>
                <c:pt idx="185">
                  <c:v>985.99303703703731</c:v>
                </c:pt>
                <c:pt idx="186">
                  <c:v>895.3065555555562</c:v>
                </c:pt>
                <c:pt idx="187">
                  <c:v>709.13308333333293</c:v>
                </c:pt>
                <c:pt idx="188">
                  <c:v>545.95530555555524</c:v>
                </c:pt>
                <c:pt idx="189">
                  <c:v>405.77678703703737</c:v>
                </c:pt>
                <c:pt idx="190">
                  <c:v>265.28456481481481</c:v>
                </c:pt>
                <c:pt idx="191">
                  <c:v>171.57123148148133</c:v>
                </c:pt>
                <c:pt idx="192">
                  <c:v>77.816416666666512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75.296925925926246</c:v>
                </c:pt>
                <c:pt idx="233">
                  <c:v>481.36641666666765</c:v>
                </c:pt>
                <c:pt idx="234">
                  <c:v>630.02012037036991</c:v>
                </c:pt>
                <c:pt idx="235">
                  <c:v>447.52877777777815</c:v>
                </c:pt>
                <c:pt idx="236">
                  <c:v>144.50433333333262</c:v>
                </c:pt>
                <c:pt idx="237">
                  <c:v>51.984888888888563</c:v>
                </c:pt>
                <c:pt idx="238">
                  <c:v>267.01525925926029</c:v>
                </c:pt>
                <c:pt idx="239">
                  <c:v>696.64789814814844</c:v>
                </c:pt>
                <c:pt idx="240">
                  <c:v>1011.2767870370366</c:v>
                </c:pt>
                <c:pt idx="241">
                  <c:v>877.39567592592539</c:v>
                </c:pt>
                <c:pt idx="242">
                  <c:v>811.81234259259259</c:v>
                </c:pt>
                <c:pt idx="243">
                  <c:v>912.45470370370333</c:v>
                </c:pt>
                <c:pt idx="244">
                  <c:v>870.80137037037093</c:v>
                </c:pt>
                <c:pt idx="245">
                  <c:v>1088.2878981481483</c:v>
                </c:pt>
                <c:pt idx="246">
                  <c:v>1472.6213703703693</c:v>
                </c:pt>
                <c:pt idx="247">
                  <c:v>1385.014564814815</c:v>
                </c:pt>
                <c:pt idx="248">
                  <c:v>775.57100000000059</c:v>
                </c:pt>
                <c:pt idx="249">
                  <c:v>210.72012037037052</c:v>
                </c:pt>
                <c:pt idx="250">
                  <c:v>116.94488888888857</c:v>
                </c:pt>
                <c:pt idx="251">
                  <c:v>259.77530555555552</c:v>
                </c:pt>
                <c:pt idx="252">
                  <c:v>190.29303703703681</c:v>
                </c:pt>
                <c:pt idx="253">
                  <c:v>0</c:v>
                </c:pt>
                <c:pt idx="254">
                  <c:v>0</c:v>
                </c:pt>
                <c:pt idx="255">
                  <c:v>285.89766666666696</c:v>
                </c:pt>
                <c:pt idx="256">
                  <c:v>476.61012037036994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181.98419444444409</c:v>
                </c:pt>
                <c:pt idx="274">
                  <c:v>800.48789814814813</c:v>
                </c:pt>
                <c:pt idx="275">
                  <c:v>1091.7626666666672</c:v>
                </c:pt>
                <c:pt idx="276">
                  <c:v>1264.1908148148143</c:v>
                </c:pt>
                <c:pt idx="277">
                  <c:v>1437.9152592592595</c:v>
                </c:pt>
                <c:pt idx="278">
                  <c:v>1870.321972222222</c:v>
                </c:pt>
                <c:pt idx="279">
                  <c:v>2021.8586388888889</c:v>
                </c:pt>
                <c:pt idx="280">
                  <c:v>1036.4235925925925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122.81822222222119</c:v>
                </c:pt>
                <c:pt idx="293">
                  <c:v>173.50900925926058</c:v>
                </c:pt>
                <c:pt idx="294">
                  <c:v>34.315675925926897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36.445814814815762</c:v>
                </c:pt>
                <c:pt idx="303">
                  <c:v>156.89692592592695</c:v>
                </c:pt>
                <c:pt idx="304">
                  <c:v>325.11081481481472</c:v>
                </c:pt>
                <c:pt idx="305">
                  <c:v>447.44900925925919</c:v>
                </c:pt>
                <c:pt idx="306">
                  <c:v>333.5302592592592</c:v>
                </c:pt>
                <c:pt idx="307">
                  <c:v>100.09599999999995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33.410814814815453</c:v>
                </c:pt>
                <c:pt idx="312">
                  <c:v>176.84012037037138</c:v>
                </c:pt>
                <c:pt idx="313">
                  <c:v>344.82359259259249</c:v>
                </c:pt>
                <c:pt idx="314">
                  <c:v>466.20933333333323</c:v>
                </c:pt>
                <c:pt idx="315">
                  <c:v>469.85970370370359</c:v>
                </c:pt>
                <c:pt idx="316">
                  <c:v>402.08433333333306</c:v>
                </c:pt>
                <c:pt idx="317">
                  <c:v>475.64345370370359</c:v>
                </c:pt>
                <c:pt idx="318">
                  <c:v>644.32044444444421</c:v>
                </c:pt>
                <c:pt idx="319">
                  <c:v>695.3019259259255</c:v>
                </c:pt>
                <c:pt idx="320">
                  <c:v>344.46641666666636</c:v>
                </c:pt>
                <c:pt idx="321">
                  <c:v>61.970814814815455</c:v>
                </c:pt>
                <c:pt idx="322">
                  <c:v>0</c:v>
                </c:pt>
                <c:pt idx="323">
                  <c:v>0</c:v>
                </c:pt>
                <c:pt idx="324">
                  <c:v>16.85086111111109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514.22678703703741</c:v>
                </c:pt>
                <c:pt idx="329">
                  <c:v>1155.7012314814815</c:v>
                </c:pt>
                <c:pt idx="330">
                  <c:v>639.95123148148184</c:v>
                </c:pt>
                <c:pt idx="331">
                  <c:v>0</c:v>
                </c:pt>
                <c:pt idx="332">
                  <c:v>26.949009259258816</c:v>
                </c:pt>
                <c:pt idx="333">
                  <c:v>51.405305555555479</c:v>
                </c:pt>
                <c:pt idx="334">
                  <c:v>4.4893333333333967</c:v>
                </c:pt>
                <c:pt idx="335">
                  <c:v>52.306555555555477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81.413037037037199</c:v>
                </c:pt>
                <c:pt idx="359">
                  <c:v>484.75900925925919</c:v>
                </c:pt>
                <c:pt idx="360">
                  <c:v>653.23248148148116</c:v>
                </c:pt>
                <c:pt idx="361">
                  <c:v>514.37748148148182</c:v>
                </c:pt>
                <c:pt idx="362">
                  <c:v>280.16641666666612</c:v>
                </c:pt>
                <c:pt idx="363">
                  <c:v>68.781231481481328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537.07470370370345</c:v>
                </c:pt>
                <c:pt idx="373">
                  <c:v>1225.4508611111114</c:v>
                </c:pt>
                <c:pt idx="374">
                  <c:v>1418.88975</c:v>
                </c:pt>
                <c:pt idx="375">
                  <c:v>1162.6004444444441</c:v>
                </c:pt>
                <c:pt idx="376">
                  <c:v>786.95345370370399</c:v>
                </c:pt>
                <c:pt idx="377">
                  <c:v>504.83766666666656</c:v>
                </c:pt>
                <c:pt idx="378">
                  <c:v>316.7534537037036</c:v>
                </c:pt>
                <c:pt idx="379">
                  <c:v>199.19081481481481</c:v>
                </c:pt>
                <c:pt idx="380">
                  <c:v>246.80711111111117</c:v>
                </c:pt>
                <c:pt idx="381">
                  <c:v>341.72567592592588</c:v>
                </c:pt>
                <c:pt idx="382">
                  <c:v>365.76456481481466</c:v>
                </c:pt>
                <c:pt idx="383">
                  <c:v>413.32123148148162</c:v>
                </c:pt>
                <c:pt idx="384">
                  <c:v>460.81567592592586</c:v>
                </c:pt>
                <c:pt idx="385">
                  <c:v>342.90530555555551</c:v>
                </c:pt>
                <c:pt idx="386">
                  <c:v>12.375999999999976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322.83863888888897</c:v>
                </c:pt>
                <c:pt idx="403">
                  <c:v>561.44900925925856</c:v>
                </c:pt>
                <c:pt idx="404">
                  <c:v>516.70044444444477</c:v>
                </c:pt>
                <c:pt idx="405">
                  <c:v>471.3747037037042</c:v>
                </c:pt>
                <c:pt idx="406">
                  <c:v>544.09900925925899</c:v>
                </c:pt>
                <c:pt idx="407">
                  <c:v>593.28803703703659</c:v>
                </c:pt>
                <c:pt idx="408">
                  <c:v>453.40086111111117</c:v>
                </c:pt>
                <c:pt idx="409">
                  <c:v>123.89692592592594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142.58859259259253</c:v>
                </c:pt>
                <c:pt idx="420">
                  <c:v>309.2819259259258</c:v>
                </c:pt>
                <c:pt idx="421">
                  <c:v>121.50137037037084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142.78859259259292</c:v>
                </c:pt>
                <c:pt idx="432">
                  <c:v>121.06456481481396</c:v>
                </c:pt>
                <c:pt idx="433">
                  <c:v>0</c:v>
                </c:pt>
                <c:pt idx="434">
                  <c:v>0</c:v>
                </c:pt>
                <c:pt idx="435">
                  <c:v>218.14211111111157</c:v>
                </c:pt>
                <c:pt idx="436">
                  <c:v>693.07748148148198</c:v>
                </c:pt>
                <c:pt idx="437">
                  <c:v>1240.6619722222219</c:v>
                </c:pt>
                <c:pt idx="438">
                  <c:v>1789.6769259259261</c:v>
                </c:pt>
                <c:pt idx="439">
                  <c:v>2173.8635925925923</c:v>
                </c:pt>
                <c:pt idx="440">
                  <c:v>2273.6497499999996</c:v>
                </c:pt>
                <c:pt idx="441">
                  <c:v>1946.5656759259261</c:v>
                </c:pt>
                <c:pt idx="442">
                  <c:v>1310.5191481481484</c:v>
                </c:pt>
                <c:pt idx="443">
                  <c:v>649.82123148148139</c:v>
                </c:pt>
                <c:pt idx="444">
                  <c:v>106.81914814814813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162.95086111111056</c:v>
                </c:pt>
                <c:pt idx="521">
                  <c:v>282.35456481481509</c:v>
                </c:pt>
                <c:pt idx="522">
                  <c:v>378.20711111111103</c:v>
                </c:pt>
                <c:pt idx="523">
                  <c:v>663.21914814814784</c:v>
                </c:pt>
                <c:pt idx="524">
                  <c:v>1185.1456759259258</c:v>
                </c:pt>
                <c:pt idx="525">
                  <c:v>1660.564564814815</c:v>
                </c:pt>
                <c:pt idx="526">
                  <c:v>1663.2819259259261</c:v>
                </c:pt>
                <c:pt idx="527">
                  <c:v>1121.5797037037034</c:v>
                </c:pt>
                <c:pt idx="528">
                  <c:v>508.07970370370361</c:v>
                </c:pt>
                <c:pt idx="529">
                  <c:v>272.06581481481481</c:v>
                </c:pt>
                <c:pt idx="530">
                  <c:v>35.987111111111091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254.04859259259257</c:v>
                </c:pt>
                <c:pt idx="545">
                  <c:v>610.14900925925929</c:v>
                </c:pt>
                <c:pt idx="546">
                  <c:v>684.00530555555565</c:v>
                </c:pt>
                <c:pt idx="547">
                  <c:v>473.50678703703755</c:v>
                </c:pt>
                <c:pt idx="548">
                  <c:v>309.73303703703692</c:v>
                </c:pt>
                <c:pt idx="549">
                  <c:v>216.26567592592562</c:v>
                </c:pt>
                <c:pt idx="550">
                  <c:v>169.96803703703733</c:v>
                </c:pt>
                <c:pt idx="551">
                  <c:v>52.595305555555484</c:v>
                </c:pt>
                <c:pt idx="552">
                  <c:v>29.36012037037035</c:v>
                </c:pt>
                <c:pt idx="553">
                  <c:v>29.904564814814794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168.2880370370369</c:v>
                </c:pt>
                <c:pt idx="564">
                  <c:v>1421.3569259259259</c:v>
                </c:pt>
                <c:pt idx="565">
                  <c:v>2299.347898148148</c:v>
                </c:pt>
                <c:pt idx="566">
                  <c:v>2183.8515555555555</c:v>
                </c:pt>
                <c:pt idx="567">
                  <c:v>933.20933333333323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37-4403-8D93-75E6C283C7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63388143"/>
        <c:axId val="1063392463"/>
      </c:lineChart>
      <c:catAx>
        <c:axId val="10633881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3392463"/>
        <c:crosses val="autoZero"/>
        <c:auto val="1"/>
        <c:lblAlgn val="ctr"/>
        <c:lblOffset val="100"/>
        <c:noMultiLvlLbl val="0"/>
      </c:catAx>
      <c:valAx>
        <c:axId val="106339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3388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601-1200s</a:t>
            </a:r>
            <a:r>
              <a:rPr lang="en-GB" baseline="0"/>
              <a:t> </a:t>
            </a:r>
            <a:r>
              <a:rPr lang="en-GB"/>
              <a:t>Cumulative</a:t>
            </a:r>
            <a:r>
              <a:rPr lang="en-GB" baseline="0"/>
              <a:t> tractive power vs cumulative braking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WLTC_class_3!$L$6</c:f>
              <c:strCache>
                <c:ptCount val="1"/>
                <c:pt idx="0">
                  <c:v>Total Tractive force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WLTC_class_3!$L$609:$L$1208</c:f>
              <c:numCache>
                <c:formatCode>0.00</c:formatCode>
                <c:ptCount val="600"/>
                <c:pt idx="0">
                  <c:v>695.98974074074079</c:v>
                </c:pt>
                <c:pt idx="1">
                  <c:v>1097.4891388888891</c:v>
                </c:pt>
                <c:pt idx="2">
                  <c:v>1853.6484444444445</c:v>
                </c:pt>
                <c:pt idx="3">
                  <c:v>2422.2521018518514</c:v>
                </c:pt>
                <c:pt idx="4">
                  <c:v>2733.0475185185192</c:v>
                </c:pt>
                <c:pt idx="5">
                  <c:v>2880.8845555555554</c:v>
                </c:pt>
                <c:pt idx="6">
                  <c:v>2747.585805555555</c:v>
                </c:pt>
                <c:pt idx="7">
                  <c:v>2426.1043240740737</c:v>
                </c:pt>
                <c:pt idx="8">
                  <c:v>2199.092888888888</c:v>
                </c:pt>
                <c:pt idx="9">
                  <c:v>2161.4114074074082</c:v>
                </c:pt>
                <c:pt idx="10">
                  <c:v>2054.2113611111113</c:v>
                </c:pt>
                <c:pt idx="11">
                  <c:v>1544.8958518518514</c:v>
                </c:pt>
                <c:pt idx="12">
                  <c:v>818.7824722222233</c:v>
                </c:pt>
                <c:pt idx="13">
                  <c:v>324.20654629629701</c:v>
                </c:pt>
                <c:pt idx="14">
                  <c:v>205.52099074073976</c:v>
                </c:pt>
                <c:pt idx="15">
                  <c:v>205.20696296296364</c:v>
                </c:pt>
                <c:pt idx="16">
                  <c:v>133.74751851851821</c:v>
                </c:pt>
                <c:pt idx="17">
                  <c:v>-9.1635925925932469</c:v>
                </c:pt>
                <c:pt idx="18">
                  <c:v>-176.89914814814779</c:v>
                </c:pt>
                <c:pt idx="19">
                  <c:v>-227.43308333333363</c:v>
                </c:pt>
                <c:pt idx="20">
                  <c:v>-88.709009259259219</c:v>
                </c:pt>
                <c:pt idx="21">
                  <c:v>122.34399999999968</c:v>
                </c:pt>
                <c:pt idx="22">
                  <c:v>287.3343240740744</c:v>
                </c:pt>
                <c:pt idx="23">
                  <c:v>453.18765740740844</c:v>
                </c:pt>
                <c:pt idx="24">
                  <c:v>549.37432407407482</c:v>
                </c:pt>
                <c:pt idx="25">
                  <c:v>480.30654629629601</c:v>
                </c:pt>
                <c:pt idx="26">
                  <c:v>339.53140740740679</c:v>
                </c:pt>
                <c:pt idx="27">
                  <c:v>268.6980740740741</c:v>
                </c:pt>
                <c:pt idx="28">
                  <c:v>292.30918518518553</c:v>
                </c:pt>
                <c:pt idx="29">
                  <c:v>434.2743240740748</c:v>
                </c:pt>
                <c:pt idx="30">
                  <c:v>648.57876851851881</c:v>
                </c:pt>
                <c:pt idx="31">
                  <c:v>793.3046944444435</c:v>
                </c:pt>
                <c:pt idx="32">
                  <c:v>891.50580555555416</c:v>
                </c:pt>
                <c:pt idx="33">
                  <c:v>919.61765740740816</c:v>
                </c:pt>
                <c:pt idx="34">
                  <c:v>829.46622222222322</c:v>
                </c:pt>
                <c:pt idx="35">
                  <c:v>620.34307407407368</c:v>
                </c:pt>
                <c:pt idx="36">
                  <c:v>385.60085185185153</c:v>
                </c:pt>
                <c:pt idx="37">
                  <c:v>267.54529629629599</c:v>
                </c:pt>
                <c:pt idx="38">
                  <c:v>219.97987962963032</c:v>
                </c:pt>
                <c:pt idx="39">
                  <c:v>219.29543518518588</c:v>
                </c:pt>
                <c:pt idx="40">
                  <c:v>384.23196296296265</c:v>
                </c:pt>
                <c:pt idx="41">
                  <c:v>692.88913888888794</c:v>
                </c:pt>
                <c:pt idx="42">
                  <c:v>791.51025000000038</c:v>
                </c:pt>
                <c:pt idx="43">
                  <c:v>582.20400000000063</c:v>
                </c:pt>
                <c:pt idx="44">
                  <c:v>465.22469444444346</c:v>
                </c:pt>
                <c:pt idx="45">
                  <c:v>490.27987962962897</c:v>
                </c:pt>
                <c:pt idx="46">
                  <c:v>491.73432407407506</c:v>
                </c:pt>
                <c:pt idx="47">
                  <c:v>445.97691666666697</c:v>
                </c:pt>
                <c:pt idx="48">
                  <c:v>328.65765740740608</c:v>
                </c:pt>
                <c:pt idx="49">
                  <c:v>92.178074074074431</c:v>
                </c:pt>
                <c:pt idx="50">
                  <c:v>-312.13525925925791</c:v>
                </c:pt>
                <c:pt idx="51">
                  <c:v>-625.50803703703662</c:v>
                </c:pt>
                <c:pt idx="52">
                  <c:v>-679.96456481481516</c:v>
                </c:pt>
                <c:pt idx="53">
                  <c:v>-875.47752777777748</c:v>
                </c:pt>
                <c:pt idx="54">
                  <c:v>-1356.8441481481477</c:v>
                </c:pt>
                <c:pt idx="55">
                  <c:v>-1628.2848888888889</c:v>
                </c:pt>
                <c:pt idx="56">
                  <c:v>-1332.0219259259266</c:v>
                </c:pt>
                <c:pt idx="57">
                  <c:v>-913.64567592592721</c:v>
                </c:pt>
                <c:pt idx="58">
                  <c:v>-1060.3601203703704</c:v>
                </c:pt>
                <c:pt idx="59">
                  <c:v>-1728.4547037037032</c:v>
                </c:pt>
                <c:pt idx="60">
                  <c:v>-2209.9130370370372</c:v>
                </c:pt>
                <c:pt idx="61">
                  <c:v>-2288.7675277777776</c:v>
                </c:pt>
                <c:pt idx="62">
                  <c:v>-1586.6347037037037</c:v>
                </c:pt>
                <c:pt idx="63">
                  <c:v>-597.09234259259267</c:v>
                </c:pt>
                <c:pt idx="64">
                  <c:v>63.124000000000088</c:v>
                </c:pt>
                <c:pt idx="65">
                  <c:v>677.40987962962959</c:v>
                </c:pt>
                <c:pt idx="66">
                  <c:v>1741.1980740740742</c:v>
                </c:pt>
                <c:pt idx="67">
                  <c:v>2384.0452962962963</c:v>
                </c:pt>
                <c:pt idx="68">
                  <c:v>2342.5669629629629</c:v>
                </c:pt>
                <c:pt idx="69">
                  <c:v>2303.3091851851855</c:v>
                </c:pt>
                <c:pt idx="70">
                  <c:v>1649.9758518518518</c:v>
                </c:pt>
                <c:pt idx="71">
                  <c:v>1182.0314074074076</c:v>
                </c:pt>
                <c:pt idx="72">
                  <c:v>1186.5684444444446</c:v>
                </c:pt>
                <c:pt idx="73">
                  <c:v>1191.3647407407409</c:v>
                </c:pt>
                <c:pt idx="74">
                  <c:v>795.03140740740673</c:v>
                </c:pt>
                <c:pt idx="75">
                  <c:v>370.81210185185182</c:v>
                </c:pt>
                <c:pt idx="76">
                  <c:v>-53.664194444443751</c:v>
                </c:pt>
                <c:pt idx="77">
                  <c:v>-883.91766666666615</c:v>
                </c:pt>
                <c:pt idx="78">
                  <c:v>-1458.573083333333</c:v>
                </c:pt>
                <c:pt idx="79">
                  <c:v>-1797.6598888888891</c:v>
                </c:pt>
                <c:pt idx="80">
                  <c:v>-1901.0756759259259</c:v>
                </c:pt>
                <c:pt idx="81">
                  <c:v>-1199.6959999999999</c:v>
                </c:pt>
                <c:pt idx="82">
                  <c:v>-706.281231481482</c:v>
                </c:pt>
                <c:pt idx="83">
                  <c:v>-307.7441944444451</c:v>
                </c:pt>
                <c:pt idx="84">
                  <c:v>778.36691666666718</c:v>
                </c:pt>
                <c:pt idx="85">
                  <c:v>1395.3824722222221</c:v>
                </c:pt>
                <c:pt idx="86">
                  <c:v>1304.7465462962959</c:v>
                </c:pt>
                <c:pt idx="87">
                  <c:v>1284.363212962963</c:v>
                </c:pt>
                <c:pt idx="88">
                  <c:v>1265.151407407408</c:v>
                </c:pt>
                <c:pt idx="89">
                  <c:v>820.15469444444443</c:v>
                </c:pt>
                <c:pt idx="90">
                  <c:v>419.95580555555568</c:v>
                </c:pt>
                <c:pt idx="91">
                  <c:v>443.96876851851903</c:v>
                </c:pt>
                <c:pt idx="92">
                  <c:v>610.67344444444473</c:v>
                </c:pt>
                <c:pt idx="93">
                  <c:v>565.3324722222228</c:v>
                </c:pt>
                <c:pt idx="94">
                  <c:v>165.01140740740644</c:v>
                </c:pt>
                <c:pt idx="95">
                  <c:v>-922.80044444444479</c:v>
                </c:pt>
                <c:pt idx="96">
                  <c:v>-1332.2545648148143</c:v>
                </c:pt>
                <c:pt idx="97">
                  <c:v>-1006.0821111111109</c:v>
                </c:pt>
                <c:pt idx="98">
                  <c:v>-727.02752777777778</c:v>
                </c:pt>
                <c:pt idx="99">
                  <c:v>-233.08581481481528</c:v>
                </c:pt>
                <c:pt idx="100">
                  <c:v>25.80029629629615</c:v>
                </c:pt>
                <c:pt idx="101">
                  <c:v>167.19344444444462</c:v>
                </c:pt>
                <c:pt idx="102">
                  <c:v>190.80455555555523</c:v>
                </c:pt>
                <c:pt idx="103">
                  <c:v>-45.442342592592915</c:v>
                </c:pt>
                <c:pt idx="104">
                  <c:v>-495.3756759259258</c:v>
                </c:pt>
                <c:pt idx="105">
                  <c:v>-922.82567592592557</c:v>
                </c:pt>
                <c:pt idx="106">
                  <c:v>-996.65345370370312</c:v>
                </c:pt>
                <c:pt idx="107">
                  <c:v>-526.51081481481469</c:v>
                </c:pt>
                <c:pt idx="108">
                  <c:v>299.23511111111083</c:v>
                </c:pt>
                <c:pt idx="109">
                  <c:v>1409.9373333333338</c:v>
                </c:pt>
                <c:pt idx="110">
                  <c:v>2074.8780277777782</c:v>
                </c:pt>
                <c:pt idx="111">
                  <c:v>1324.2743240740738</c:v>
                </c:pt>
                <c:pt idx="112">
                  <c:v>239.13640740740692</c:v>
                </c:pt>
                <c:pt idx="113">
                  <c:v>-564.47748148148162</c:v>
                </c:pt>
                <c:pt idx="114">
                  <c:v>-1512.3956759259254</c:v>
                </c:pt>
                <c:pt idx="115">
                  <c:v>-1328.3367870370369</c:v>
                </c:pt>
                <c:pt idx="116">
                  <c:v>-243.82044444444452</c:v>
                </c:pt>
                <c:pt idx="117">
                  <c:v>440.9017777777778</c:v>
                </c:pt>
                <c:pt idx="118">
                  <c:v>1150.0452962962966</c:v>
                </c:pt>
                <c:pt idx="119">
                  <c:v>1507.0314074074074</c:v>
                </c:pt>
                <c:pt idx="120">
                  <c:v>1297.3265462962966</c:v>
                </c:pt>
                <c:pt idx="121">
                  <c:v>1158.320851851852</c:v>
                </c:pt>
                <c:pt idx="122">
                  <c:v>1019.3080277777774</c:v>
                </c:pt>
                <c:pt idx="123">
                  <c:v>1186.8462222222227</c:v>
                </c:pt>
                <c:pt idx="124">
                  <c:v>1616.1097407407403</c:v>
                </c:pt>
                <c:pt idx="125">
                  <c:v>2165.2076574074067</c:v>
                </c:pt>
                <c:pt idx="126">
                  <c:v>2104.6484444444441</c:v>
                </c:pt>
                <c:pt idx="127">
                  <c:v>1521.4290000000015</c:v>
                </c:pt>
                <c:pt idx="128">
                  <c:v>1149.71788888889</c:v>
                </c:pt>
                <c:pt idx="129">
                  <c:v>657.59585185185085</c:v>
                </c:pt>
                <c:pt idx="130">
                  <c:v>351.46321296296264</c:v>
                </c:pt>
                <c:pt idx="131">
                  <c:v>328.12400000000105</c:v>
                </c:pt>
                <c:pt idx="132">
                  <c:v>352.28085185185154</c:v>
                </c:pt>
                <c:pt idx="133">
                  <c:v>376.44029629629631</c:v>
                </c:pt>
                <c:pt idx="134">
                  <c:v>424.48987962963037</c:v>
                </c:pt>
                <c:pt idx="135">
                  <c:v>496.43543518518521</c:v>
                </c:pt>
                <c:pt idx="136">
                  <c:v>474.51210185185153</c:v>
                </c:pt>
                <c:pt idx="137">
                  <c:v>357.3091851851849</c:v>
                </c:pt>
                <c:pt idx="138">
                  <c:v>570.0946944444438</c:v>
                </c:pt>
                <c:pt idx="139">
                  <c:v>809.68247222222158</c:v>
                </c:pt>
                <c:pt idx="140">
                  <c:v>718.50696296296428</c:v>
                </c:pt>
                <c:pt idx="141">
                  <c:v>484.82251851851822</c:v>
                </c:pt>
                <c:pt idx="142">
                  <c:v>319.85099074073975</c:v>
                </c:pt>
                <c:pt idx="143">
                  <c:v>296.54677777777812</c:v>
                </c:pt>
                <c:pt idx="144">
                  <c:v>296.54677777777812</c:v>
                </c:pt>
                <c:pt idx="145">
                  <c:v>391.2987685185185</c:v>
                </c:pt>
                <c:pt idx="146">
                  <c:v>534.20210185185226</c:v>
                </c:pt>
                <c:pt idx="147">
                  <c:v>630.83566666666661</c:v>
                </c:pt>
                <c:pt idx="148">
                  <c:v>562.54307407407305</c:v>
                </c:pt>
                <c:pt idx="149">
                  <c:v>374.94011111111081</c:v>
                </c:pt>
                <c:pt idx="150">
                  <c:v>256.88455555555691</c:v>
                </c:pt>
                <c:pt idx="151">
                  <c:v>162.11765740740742</c:v>
                </c:pt>
                <c:pt idx="152">
                  <c:v>-4.443453703704364</c:v>
                </c:pt>
                <c:pt idx="153">
                  <c:v>-125.03456481481381</c:v>
                </c:pt>
                <c:pt idx="154">
                  <c:v>-245.89303703703771</c:v>
                </c:pt>
                <c:pt idx="155">
                  <c:v>-651.23789814814768</c:v>
                </c:pt>
                <c:pt idx="156">
                  <c:v>-1390.765675925926</c:v>
                </c:pt>
                <c:pt idx="157">
                  <c:v>-2016.4897500000004</c:v>
                </c:pt>
                <c:pt idx="158">
                  <c:v>-2194.1367870370364</c:v>
                </c:pt>
                <c:pt idx="159">
                  <c:v>-2228.1769259259263</c:v>
                </c:pt>
                <c:pt idx="160">
                  <c:v>-2284.450861111111</c:v>
                </c:pt>
                <c:pt idx="161">
                  <c:v>-2008.348592592592</c:v>
                </c:pt>
                <c:pt idx="162">
                  <c:v>-1304.3601203703699</c:v>
                </c:pt>
                <c:pt idx="163">
                  <c:v>-149.37599999999995</c:v>
                </c:pt>
                <c:pt idx="164">
                  <c:v>1149.8780740740742</c:v>
                </c:pt>
                <c:pt idx="165">
                  <c:v>1695.9202962962966</c:v>
                </c:pt>
                <c:pt idx="166">
                  <c:v>1723.0576574074069</c:v>
                </c:pt>
                <c:pt idx="167">
                  <c:v>1751.1069629629628</c:v>
                </c:pt>
                <c:pt idx="168">
                  <c:v>2039.4180740740749</c:v>
                </c:pt>
                <c:pt idx="169">
                  <c:v>2519.7632129629624</c:v>
                </c:pt>
                <c:pt idx="170">
                  <c:v>2554.3954351851849</c:v>
                </c:pt>
                <c:pt idx="171">
                  <c:v>2423.9391388888889</c:v>
                </c:pt>
                <c:pt idx="172">
                  <c:v>2058.7432129629633</c:v>
                </c:pt>
                <c:pt idx="173">
                  <c:v>1784.3543240740737</c:v>
                </c:pt>
                <c:pt idx="174">
                  <c:v>1842.4187685185188</c:v>
                </c:pt>
                <c:pt idx="175">
                  <c:v>1569.9743240740736</c:v>
                </c:pt>
                <c:pt idx="176">
                  <c:v>1247.2898796296297</c:v>
                </c:pt>
                <c:pt idx="177">
                  <c:v>1135.9076574074074</c:v>
                </c:pt>
                <c:pt idx="178">
                  <c:v>1024.3475185185184</c:v>
                </c:pt>
                <c:pt idx="179">
                  <c:v>864.16321296296405</c:v>
                </c:pt>
                <c:pt idx="180">
                  <c:v>726.48913888888796</c:v>
                </c:pt>
                <c:pt idx="181">
                  <c:v>611.266962962962</c:v>
                </c:pt>
                <c:pt idx="182">
                  <c:v>518.86580555555656</c:v>
                </c:pt>
                <c:pt idx="183">
                  <c:v>496.48844444444512</c:v>
                </c:pt>
                <c:pt idx="184">
                  <c:v>592.5869629629633</c:v>
                </c:pt>
                <c:pt idx="185">
                  <c:v>619.11765740740805</c:v>
                </c:pt>
                <c:pt idx="186">
                  <c:v>479.55585185185055</c:v>
                </c:pt>
                <c:pt idx="187">
                  <c:v>361.92321296296166</c:v>
                </c:pt>
                <c:pt idx="188">
                  <c:v>361.92321296296501</c:v>
                </c:pt>
                <c:pt idx="189">
                  <c:v>433.18011111111247</c:v>
                </c:pt>
                <c:pt idx="190">
                  <c:v>481.67691666666531</c:v>
                </c:pt>
                <c:pt idx="191">
                  <c:v>317.67955555555352</c:v>
                </c:pt>
                <c:pt idx="192">
                  <c:v>-250.69303703703696</c:v>
                </c:pt>
                <c:pt idx="193">
                  <c:v>-1062.2567870370349</c:v>
                </c:pt>
                <c:pt idx="194">
                  <c:v>-1785.7619722222221</c:v>
                </c:pt>
                <c:pt idx="195">
                  <c:v>-2158.8198888888901</c:v>
                </c:pt>
                <c:pt idx="196">
                  <c:v>-2011.3878981481489</c:v>
                </c:pt>
                <c:pt idx="197">
                  <c:v>-1387.3201203703704</c:v>
                </c:pt>
                <c:pt idx="198">
                  <c:v>-568.27863888888896</c:v>
                </c:pt>
                <c:pt idx="199">
                  <c:v>19.557888888888904</c:v>
                </c:pt>
                <c:pt idx="200">
                  <c:v>420.67876851851918</c:v>
                </c:pt>
                <c:pt idx="201">
                  <c:v>1060.340990740742</c:v>
                </c:pt>
                <c:pt idx="202">
                  <c:v>1752.3769166666659</c:v>
                </c:pt>
                <c:pt idx="203">
                  <c:v>1857.9847407407397</c:v>
                </c:pt>
                <c:pt idx="204">
                  <c:v>1301.0208518518527</c:v>
                </c:pt>
                <c:pt idx="205">
                  <c:v>667.9065462962966</c:v>
                </c:pt>
                <c:pt idx="206">
                  <c:v>243.93418518518453</c:v>
                </c:pt>
                <c:pt idx="207">
                  <c:v>-111.94197222222286</c:v>
                </c:pt>
                <c:pt idx="208">
                  <c:v>-375.7008611111105</c:v>
                </c:pt>
                <c:pt idx="209">
                  <c:v>-640.6601203703699</c:v>
                </c:pt>
                <c:pt idx="210">
                  <c:v>-1143.7309999999998</c:v>
                </c:pt>
                <c:pt idx="211">
                  <c:v>-1556.0434537037024</c:v>
                </c:pt>
                <c:pt idx="212">
                  <c:v>-1684.910120370371</c:v>
                </c:pt>
                <c:pt idx="213">
                  <c:v>-1789.5901203703706</c:v>
                </c:pt>
                <c:pt idx="214">
                  <c:v>-1940.7534537037036</c:v>
                </c:pt>
                <c:pt idx="215">
                  <c:v>-1949.6823425925929</c:v>
                </c:pt>
                <c:pt idx="216">
                  <c:v>-1744.0553055555556</c:v>
                </c:pt>
                <c:pt idx="217">
                  <c:v>-946.32044444444409</c:v>
                </c:pt>
                <c:pt idx="218">
                  <c:v>209.48974074074076</c:v>
                </c:pt>
                <c:pt idx="219">
                  <c:v>1249.5128888888887</c:v>
                </c:pt>
                <c:pt idx="220">
                  <c:v>1820.5208518518521</c:v>
                </c:pt>
                <c:pt idx="221">
                  <c:v>1754.7780740740741</c:v>
                </c:pt>
                <c:pt idx="222">
                  <c:v>1642.0169166666665</c:v>
                </c:pt>
                <c:pt idx="223">
                  <c:v>1435.03362962963</c:v>
                </c:pt>
                <c:pt idx="224">
                  <c:v>1250.6934444444448</c:v>
                </c:pt>
                <c:pt idx="225">
                  <c:v>1208.1058055555559</c:v>
                </c:pt>
                <c:pt idx="226">
                  <c:v>1141.9521018518512</c:v>
                </c:pt>
                <c:pt idx="227">
                  <c:v>1264.4409907407401</c:v>
                </c:pt>
                <c:pt idx="228">
                  <c:v>1459.8356666666671</c:v>
                </c:pt>
                <c:pt idx="229">
                  <c:v>1419.8091851851848</c:v>
                </c:pt>
                <c:pt idx="230">
                  <c:v>1143.2065462962969</c:v>
                </c:pt>
                <c:pt idx="231">
                  <c:v>722.47136111111251</c:v>
                </c:pt>
                <c:pt idx="232">
                  <c:v>511.52529629629629</c:v>
                </c:pt>
                <c:pt idx="233">
                  <c:v>536.70654629629496</c:v>
                </c:pt>
                <c:pt idx="234">
                  <c:v>538.61210185185053</c:v>
                </c:pt>
                <c:pt idx="235">
                  <c:v>492.995666666668</c:v>
                </c:pt>
                <c:pt idx="236">
                  <c:v>541.51418518518551</c:v>
                </c:pt>
                <c:pt idx="237">
                  <c:v>661.8632129629616</c:v>
                </c:pt>
                <c:pt idx="238">
                  <c:v>664.85862962962995</c:v>
                </c:pt>
                <c:pt idx="239">
                  <c:v>643.61358333333328</c:v>
                </c:pt>
                <c:pt idx="240">
                  <c:v>764.41210185185184</c:v>
                </c:pt>
                <c:pt idx="241">
                  <c:v>863.04876851851986</c:v>
                </c:pt>
                <c:pt idx="242">
                  <c:v>772.8898796296296</c:v>
                </c:pt>
                <c:pt idx="243">
                  <c:v>563.29876851851714</c:v>
                </c:pt>
                <c:pt idx="244">
                  <c:v>422.7336296296296</c:v>
                </c:pt>
                <c:pt idx="245">
                  <c:v>399.86011111111242</c:v>
                </c:pt>
                <c:pt idx="246">
                  <c:v>471.43362962963033</c:v>
                </c:pt>
                <c:pt idx="247">
                  <c:v>662.18432407407408</c:v>
                </c:pt>
                <c:pt idx="248">
                  <c:v>878.4565462962961</c:v>
                </c:pt>
                <c:pt idx="249">
                  <c:v>883.84654629629608</c:v>
                </c:pt>
                <c:pt idx="250">
                  <c:v>698.88543518518554</c:v>
                </c:pt>
                <c:pt idx="251">
                  <c:v>606.82876851851756</c:v>
                </c:pt>
                <c:pt idx="252">
                  <c:v>609.2398796296286</c:v>
                </c:pt>
                <c:pt idx="253">
                  <c:v>564.45210185185181</c:v>
                </c:pt>
                <c:pt idx="254">
                  <c:v>448.03247222222222</c:v>
                </c:pt>
                <c:pt idx="255">
                  <c:v>377.60974074074142</c:v>
                </c:pt>
                <c:pt idx="256">
                  <c:v>590.52099074074113</c:v>
                </c:pt>
                <c:pt idx="257">
                  <c:v>878.00247222222151</c:v>
                </c:pt>
                <c:pt idx="258">
                  <c:v>883.49196296296225</c:v>
                </c:pt>
                <c:pt idx="259">
                  <c:v>722.51140740740937</c:v>
                </c:pt>
                <c:pt idx="260">
                  <c:v>819.56529629629631</c:v>
                </c:pt>
                <c:pt idx="261">
                  <c:v>1227.133629629627</c:v>
                </c:pt>
                <c:pt idx="262">
                  <c:v>1190.339138888889</c:v>
                </c:pt>
                <c:pt idx="263">
                  <c:v>770.91580555555629</c:v>
                </c:pt>
                <c:pt idx="264">
                  <c:v>631.60029629629832</c:v>
                </c:pt>
                <c:pt idx="265">
                  <c:v>799.72085185185119</c:v>
                </c:pt>
                <c:pt idx="266">
                  <c:v>994.3652962962949</c:v>
                </c:pt>
                <c:pt idx="267">
                  <c:v>859.53140740740741</c:v>
                </c:pt>
                <c:pt idx="268">
                  <c:v>508.3319629629629</c:v>
                </c:pt>
                <c:pt idx="269">
                  <c:v>295.33580555555761</c:v>
                </c:pt>
                <c:pt idx="270">
                  <c:v>223.01788888888825</c:v>
                </c:pt>
                <c:pt idx="271">
                  <c:v>197.43640740740804</c:v>
                </c:pt>
                <c:pt idx="272">
                  <c:v>148.25418518518524</c:v>
                </c:pt>
                <c:pt idx="273">
                  <c:v>27.278074074074084</c:v>
                </c:pt>
                <c:pt idx="274">
                  <c:v>-118.72567592592452</c:v>
                </c:pt>
                <c:pt idx="275">
                  <c:v>-242.48234259259451</c:v>
                </c:pt>
                <c:pt idx="276">
                  <c:v>-178.18234259259191</c:v>
                </c:pt>
                <c:pt idx="277">
                  <c:v>53.795851851852547</c:v>
                </c:pt>
                <c:pt idx="278">
                  <c:v>264.47585185185051</c:v>
                </c:pt>
                <c:pt idx="279">
                  <c:v>122.80918518518519</c:v>
                </c:pt>
                <c:pt idx="280">
                  <c:v>-117.80655555555552</c:v>
                </c:pt>
                <c:pt idx="281">
                  <c:v>113.86474074074076</c:v>
                </c:pt>
                <c:pt idx="282">
                  <c:v>349.97585185185187</c:v>
                </c:pt>
                <c:pt idx="283">
                  <c:v>373.58696296296165</c:v>
                </c:pt>
                <c:pt idx="284">
                  <c:v>444.86136111111239</c:v>
                </c:pt>
                <c:pt idx="285">
                  <c:v>469.79955555555557</c:v>
                </c:pt>
                <c:pt idx="286">
                  <c:v>423.46529629629566</c:v>
                </c:pt>
                <c:pt idx="287">
                  <c:v>329.46580555555693</c:v>
                </c:pt>
                <c:pt idx="288">
                  <c:v>210.52099074073877</c:v>
                </c:pt>
                <c:pt idx="289">
                  <c:v>67.083583333332655</c:v>
                </c:pt>
                <c:pt idx="290">
                  <c:v>-101.70456481481276</c:v>
                </c:pt>
                <c:pt idx="291">
                  <c:v>-248.13025925925916</c:v>
                </c:pt>
                <c:pt idx="292">
                  <c:v>-277.68488888888925</c:v>
                </c:pt>
                <c:pt idx="293">
                  <c:v>-188.23377777777674</c:v>
                </c:pt>
                <c:pt idx="294">
                  <c:v>-27.045814814814747</c:v>
                </c:pt>
                <c:pt idx="295">
                  <c:v>159.82247222222156</c:v>
                </c:pt>
                <c:pt idx="296">
                  <c:v>277.07432407407339</c:v>
                </c:pt>
                <c:pt idx="297">
                  <c:v>300.68543518518482</c:v>
                </c:pt>
                <c:pt idx="298">
                  <c:v>229.45122222222253</c:v>
                </c:pt>
                <c:pt idx="299">
                  <c:v>110.19691666666699</c:v>
                </c:pt>
                <c:pt idx="300">
                  <c:v>-104.68308333333266</c:v>
                </c:pt>
                <c:pt idx="301">
                  <c:v>-1171.8730833333327</c:v>
                </c:pt>
                <c:pt idx="302">
                  <c:v>-2158.8198888888901</c:v>
                </c:pt>
                <c:pt idx="303">
                  <c:v>-2011.3878981481489</c:v>
                </c:pt>
                <c:pt idx="304">
                  <c:v>-1387.3201203703704</c:v>
                </c:pt>
                <c:pt idx="305">
                  <c:v>-568.27863888888896</c:v>
                </c:pt>
                <c:pt idx="306">
                  <c:v>19.557888888888904</c:v>
                </c:pt>
                <c:pt idx="307">
                  <c:v>420.67876851851918</c:v>
                </c:pt>
                <c:pt idx="308">
                  <c:v>1060.340990740742</c:v>
                </c:pt>
                <c:pt idx="309">
                  <c:v>1752.3769166666659</c:v>
                </c:pt>
                <c:pt idx="310">
                  <c:v>1857.9847407407397</c:v>
                </c:pt>
                <c:pt idx="311">
                  <c:v>1301.0208518518527</c:v>
                </c:pt>
                <c:pt idx="312">
                  <c:v>904.0176574074078</c:v>
                </c:pt>
                <c:pt idx="313">
                  <c:v>1309.9017777777772</c:v>
                </c:pt>
                <c:pt idx="314">
                  <c:v>1273.4712222222227</c:v>
                </c:pt>
                <c:pt idx="315">
                  <c:v>828.96321296296367</c:v>
                </c:pt>
                <c:pt idx="316">
                  <c:v>526.20029629629596</c:v>
                </c:pt>
                <c:pt idx="317">
                  <c:v>289.32307407407376</c:v>
                </c:pt>
                <c:pt idx="318">
                  <c:v>431.3724722222222</c:v>
                </c:pt>
                <c:pt idx="319">
                  <c:v>645.40987962962936</c:v>
                </c:pt>
                <c:pt idx="320">
                  <c:v>979.85432407407347</c:v>
                </c:pt>
                <c:pt idx="321">
                  <c:v>1128.6843240740736</c:v>
                </c:pt>
                <c:pt idx="322">
                  <c:v>993.5613611111105</c:v>
                </c:pt>
                <c:pt idx="323">
                  <c:v>384.6891388888879</c:v>
                </c:pt>
                <c:pt idx="324">
                  <c:v>-233.38678703703508</c:v>
                </c:pt>
                <c:pt idx="325">
                  <c:v>-168.30641666666526</c:v>
                </c:pt>
                <c:pt idx="326">
                  <c:v>-5.8574814814828216</c:v>
                </c:pt>
                <c:pt idx="327">
                  <c:v>62.178768518518154</c:v>
                </c:pt>
                <c:pt idx="328">
                  <c:v>131.42802777777842</c:v>
                </c:pt>
                <c:pt idx="329">
                  <c:v>153.46543518518618</c:v>
                </c:pt>
                <c:pt idx="330">
                  <c:v>152.29196296296229</c:v>
                </c:pt>
                <c:pt idx="331">
                  <c:v>127.12529629629532</c:v>
                </c:pt>
                <c:pt idx="332">
                  <c:v>31.135666666667674</c:v>
                </c:pt>
                <c:pt idx="333">
                  <c:v>-137.20137037037</c:v>
                </c:pt>
                <c:pt idx="334">
                  <c:v>-164.95123148148147</c:v>
                </c:pt>
                <c:pt idx="335">
                  <c:v>-50.223592592592539</c:v>
                </c:pt>
                <c:pt idx="336">
                  <c:v>42.031407407407073</c:v>
                </c:pt>
                <c:pt idx="337">
                  <c:v>63.835805555555567</c:v>
                </c:pt>
                <c:pt idx="338">
                  <c:v>38.434185185184845</c:v>
                </c:pt>
                <c:pt idx="339">
                  <c:v>83.52918518518554</c:v>
                </c:pt>
                <c:pt idx="340">
                  <c:v>200.52987962962999</c:v>
                </c:pt>
                <c:pt idx="341">
                  <c:v>247.40177777777714</c:v>
                </c:pt>
                <c:pt idx="342">
                  <c:v>270.66321296296263</c:v>
                </c:pt>
                <c:pt idx="343">
                  <c:v>317.88543518518554</c:v>
                </c:pt>
                <c:pt idx="344">
                  <c:v>365.45733333333436</c:v>
                </c:pt>
                <c:pt idx="345">
                  <c:v>531.43640740740739</c:v>
                </c:pt>
                <c:pt idx="346">
                  <c:v>675.93418518518388</c:v>
                </c:pt>
                <c:pt idx="347">
                  <c:v>584.36233333333394</c:v>
                </c:pt>
                <c:pt idx="348">
                  <c:v>373.3141851851862</c:v>
                </c:pt>
                <c:pt idx="349">
                  <c:v>42.394694444444127</c:v>
                </c:pt>
                <c:pt idx="350">
                  <c:v>-504.26456481481438</c:v>
                </c:pt>
                <c:pt idx="351">
                  <c:v>-1291.8156759259264</c:v>
                </c:pt>
                <c:pt idx="352">
                  <c:v>-1990.626370370371</c:v>
                </c:pt>
                <c:pt idx="353">
                  <c:v>-2242.4534537037034</c:v>
                </c:pt>
                <c:pt idx="354">
                  <c:v>-2256.3487777777777</c:v>
                </c:pt>
                <c:pt idx="355">
                  <c:v>-2268.4234537037037</c:v>
                </c:pt>
                <c:pt idx="356">
                  <c:v>-1523.1219259259253</c:v>
                </c:pt>
                <c:pt idx="357">
                  <c:v>-62.792342592592433</c:v>
                </c:pt>
                <c:pt idx="358">
                  <c:v>1213.6980740740739</c:v>
                </c:pt>
                <c:pt idx="359">
                  <c:v>2258.5009907407411</c:v>
                </c:pt>
                <c:pt idx="360">
                  <c:v>2859.7541851851847</c:v>
                </c:pt>
                <c:pt idx="361">
                  <c:v>2779.4069629629616</c:v>
                </c:pt>
                <c:pt idx="362">
                  <c:v>2297.1824722222227</c:v>
                </c:pt>
                <c:pt idx="363">
                  <c:v>1647.3786296296307</c:v>
                </c:pt>
                <c:pt idx="364">
                  <c:v>1016.6909907407411</c:v>
                </c:pt>
                <c:pt idx="365">
                  <c:v>547.81321296296335</c:v>
                </c:pt>
                <c:pt idx="366">
                  <c:v>288.42900000000003</c:v>
                </c:pt>
                <c:pt idx="367">
                  <c:v>170.03543518518518</c:v>
                </c:pt>
                <c:pt idx="368">
                  <c:v>3.4121018518512045</c:v>
                </c:pt>
                <c:pt idx="369">
                  <c:v>-306.19234259259252</c:v>
                </c:pt>
                <c:pt idx="370">
                  <c:v>-901.98488888888869</c:v>
                </c:pt>
                <c:pt idx="371">
                  <c:v>-1762.155305555556</c:v>
                </c:pt>
                <c:pt idx="372">
                  <c:v>-2249.2347037037034</c:v>
                </c:pt>
                <c:pt idx="373">
                  <c:v>-2262.2712314814812</c:v>
                </c:pt>
                <c:pt idx="374">
                  <c:v>-2273.4871111111111</c:v>
                </c:pt>
                <c:pt idx="375">
                  <c:v>-2306.4934537037038</c:v>
                </c:pt>
                <c:pt idx="376">
                  <c:v>-1841.9712314814813</c:v>
                </c:pt>
                <c:pt idx="377">
                  <c:v>-1231.8574814814817</c:v>
                </c:pt>
                <c:pt idx="378">
                  <c:v>-1045.6182222222221</c:v>
                </c:pt>
                <c:pt idx="379">
                  <c:v>-835.05456481481463</c:v>
                </c:pt>
                <c:pt idx="380">
                  <c:v>-623.75525925925899</c:v>
                </c:pt>
                <c:pt idx="381">
                  <c:v>-577.36266666666688</c:v>
                </c:pt>
                <c:pt idx="382">
                  <c:v>-743.34012037037041</c:v>
                </c:pt>
                <c:pt idx="383">
                  <c:v>-838.43303703703702</c:v>
                </c:pt>
                <c:pt idx="384">
                  <c:v>-555.39234259259263</c:v>
                </c:pt>
                <c:pt idx="385">
                  <c:v>-59.598222222222205</c:v>
                </c:pt>
                <c:pt idx="386">
                  <c:v>200.12400000000002</c:v>
                </c:pt>
                <c:pt idx="387">
                  <c:v>200.12400000000002</c:v>
                </c:pt>
                <c:pt idx="388">
                  <c:v>200.12400000000002</c:v>
                </c:pt>
                <c:pt idx="389">
                  <c:v>200.12400000000002</c:v>
                </c:pt>
                <c:pt idx="390">
                  <c:v>200.12400000000002</c:v>
                </c:pt>
                <c:pt idx="391">
                  <c:v>200.12400000000002</c:v>
                </c:pt>
                <c:pt idx="392">
                  <c:v>200.12400000000002</c:v>
                </c:pt>
                <c:pt idx="393">
                  <c:v>200.12400000000002</c:v>
                </c:pt>
                <c:pt idx="394">
                  <c:v>200.12400000000002</c:v>
                </c:pt>
                <c:pt idx="395">
                  <c:v>200.12400000000002</c:v>
                </c:pt>
                <c:pt idx="396">
                  <c:v>200.12400000000002</c:v>
                </c:pt>
                <c:pt idx="397">
                  <c:v>200.12400000000002</c:v>
                </c:pt>
                <c:pt idx="398">
                  <c:v>200.12400000000002</c:v>
                </c:pt>
                <c:pt idx="399">
                  <c:v>200.12400000000002</c:v>
                </c:pt>
                <c:pt idx="400">
                  <c:v>200.12400000000002</c:v>
                </c:pt>
                <c:pt idx="401">
                  <c:v>200.12400000000002</c:v>
                </c:pt>
                <c:pt idx="402">
                  <c:v>200.12400000000002</c:v>
                </c:pt>
                <c:pt idx="403">
                  <c:v>200.12400000000002</c:v>
                </c:pt>
                <c:pt idx="404">
                  <c:v>200.12400000000002</c:v>
                </c:pt>
                <c:pt idx="405">
                  <c:v>200.12400000000002</c:v>
                </c:pt>
                <c:pt idx="406">
                  <c:v>200.12400000000002</c:v>
                </c:pt>
                <c:pt idx="407">
                  <c:v>200.12400000000002</c:v>
                </c:pt>
                <c:pt idx="408">
                  <c:v>200.12400000000002</c:v>
                </c:pt>
                <c:pt idx="409">
                  <c:v>200.12400000000002</c:v>
                </c:pt>
                <c:pt idx="410">
                  <c:v>200.12400000000002</c:v>
                </c:pt>
                <c:pt idx="411">
                  <c:v>200.12400000000002</c:v>
                </c:pt>
                <c:pt idx="412">
                  <c:v>200.12400000000002</c:v>
                </c:pt>
                <c:pt idx="413">
                  <c:v>200.12400000000002</c:v>
                </c:pt>
                <c:pt idx="414">
                  <c:v>200.12400000000002</c:v>
                </c:pt>
                <c:pt idx="415">
                  <c:v>200.12400000000002</c:v>
                </c:pt>
                <c:pt idx="416">
                  <c:v>200.12400000000002</c:v>
                </c:pt>
                <c:pt idx="417">
                  <c:v>200.12400000000002</c:v>
                </c:pt>
                <c:pt idx="418">
                  <c:v>200.12400000000002</c:v>
                </c:pt>
                <c:pt idx="419">
                  <c:v>200.12400000000002</c:v>
                </c:pt>
                <c:pt idx="420">
                  <c:v>200.12400000000002</c:v>
                </c:pt>
                <c:pt idx="421">
                  <c:v>200.12400000000002</c:v>
                </c:pt>
                <c:pt idx="422">
                  <c:v>200.12400000000002</c:v>
                </c:pt>
                <c:pt idx="423">
                  <c:v>200.12400000000002</c:v>
                </c:pt>
                <c:pt idx="424">
                  <c:v>200.12400000000002</c:v>
                </c:pt>
                <c:pt idx="425">
                  <c:v>389.01288888888894</c:v>
                </c:pt>
                <c:pt idx="426">
                  <c:v>1050.1447407407409</c:v>
                </c:pt>
                <c:pt idx="427">
                  <c:v>2042.2106666666666</c:v>
                </c:pt>
                <c:pt idx="428">
                  <c:v>2799.7430740740742</c:v>
                </c:pt>
                <c:pt idx="429">
                  <c:v>2898.6986296296295</c:v>
                </c:pt>
                <c:pt idx="430">
                  <c:v>2526.9758518518515</c:v>
                </c:pt>
                <c:pt idx="431">
                  <c:v>2155.5291851851853</c:v>
                </c:pt>
                <c:pt idx="432">
                  <c:v>1949.5067777777781</c:v>
                </c:pt>
                <c:pt idx="433">
                  <c:v>1838.2454351851852</c:v>
                </c:pt>
                <c:pt idx="434">
                  <c:v>1632.8786296296303</c:v>
                </c:pt>
                <c:pt idx="435">
                  <c:v>1355.6625185185192</c:v>
                </c:pt>
                <c:pt idx="436">
                  <c:v>1172.0343240740735</c:v>
                </c:pt>
                <c:pt idx="437">
                  <c:v>1176.7709907407402</c:v>
                </c:pt>
                <c:pt idx="438">
                  <c:v>1324.2291851851853</c:v>
                </c:pt>
                <c:pt idx="439">
                  <c:v>1402.031407407407</c:v>
                </c:pt>
                <c:pt idx="440">
                  <c:v>1338.5402962962962</c:v>
                </c:pt>
                <c:pt idx="441">
                  <c:v>1109.1598796296296</c:v>
                </c:pt>
                <c:pt idx="442">
                  <c:v>783.25025000000039</c:v>
                </c:pt>
                <c:pt idx="443">
                  <c:v>502.2875185185182</c:v>
                </c:pt>
                <c:pt idx="444">
                  <c:v>361.30399999999935</c:v>
                </c:pt>
                <c:pt idx="445">
                  <c:v>361.64654629629729</c:v>
                </c:pt>
                <c:pt idx="446">
                  <c:v>385.94469444444417</c:v>
                </c:pt>
                <c:pt idx="447">
                  <c:v>292.18987962962962</c:v>
                </c:pt>
                <c:pt idx="448">
                  <c:v>55.389138888888908</c:v>
                </c:pt>
                <c:pt idx="449">
                  <c:v>-277.899009259259</c:v>
                </c:pt>
                <c:pt idx="450">
                  <c:v>-542.96197222222224</c:v>
                </c:pt>
                <c:pt idx="451">
                  <c:v>-714.36637037037099</c:v>
                </c:pt>
                <c:pt idx="452">
                  <c:v>-910.35863888888878</c:v>
                </c:pt>
                <c:pt idx="453">
                  <c:v>-1201.5932222222229</c:v>
                </c:pt>
                <c:pt idx="454">
                  <c:v>-1588.9101203703694</c:v>
                </c:pt>
                <c:pt idx="455">
                  <c:v>-2024.5426666666663</c:v>
                </c:pt>
                <c:pt idx="456">
                  <c:v>-2272.1101203703702</c:v>
                </c:pt>
                <c:pt idx="457">
                  <c:v>-2069.2458148148148</c:v>
                </c:pt>
                <c:pt idx="458">
                  <c:v>-1839.7509999999997</c:v>
                </c:pt>
                <c:pt idx="459">
                  <c:v>-1585.2823425925926</c:v>
                </c:pt>
                <c:pt idx="460">
                  <c:v>-903.7791481481479</c:v>
                </c:pt>
                <c:pt idx="461">
                  <c:v>-102.15377777777793</c:v>
                </c:pt>
                <c:pt idx="462">
                  <c:v>393.75765740740758</c:v>
                </c:pt>
                <c:pt idx="463">
                  <c:v>1031.8225185185186</c:v>
                </c:pt>
                <c:pt idx="464">
                  <c:v>1884.3995555555553</c:v>
                </c:pt>
                <c:pt idx="465">
                  <c:v>2054.6243240740741</c:v>
                </c:pt>
                <c:pt idx="466">
                  <c:v>1327.5912222222228</c:v>
                </c:pt>
                <c:pt idx="467">
                  <c:v>644.73566666666693</c:v>
                </c:pt>
                <c:pt idx="468">
                  <c:v>645.70399999999938</c:v>
                </c:pt>
                <c:pt idx="469">
                  <c:v>1072.7106666666668</c:v>
                </c:pt>
                <c:pt idx="470">
                  <c:v>1502.0040000000006</c:v>
                </c:pt>
                <c:pt idx="471">
                  <c:v>1767.617888888888</c:v>
                </c:pt>
                <c:pt idx="472">
                  <c:v>2058.5621018518518</c:v>
                </c:pt>
                <c:pt idx="473">
                  <c:v>2422.9098796296298</c:v>
                </c:pt>
                <c:pt idx="474">
                  <c:v>2578.1876574074072</c:v>
                </c:pt>
                <c:pt idx="475">
                  <c:v>2356.6676574074068</c:v>
                </c:pt>
                <c:pt idx="476">
                  <c:v>1968.5787685185187</c:v>
                </c:pt>
                <c:pt idx="477">
                  <c:v>1625.432888888889</c:v>
                </c:pt>
                <c:pt idx="478">
                  <c:v>1445.8854351851862</c:v>
                </c:pt>
                <c:pt idx="479">
                  <c:v>1195.1151111111117</c:v>
                </c:pt>
                <c:pt idx="480">
                  <c:v>752.12085185185117</c:v>
                </c:pt>
                <c:pt idx="481">
                  <c:v>305.1378888888886</c:v>
                </c:pt>
                <c:pt idx="482">
                  <c:v>-169.11789814814847</c:v>
                </c:pt>
                <c:pt idx="483">
                  <c:v>-435.23863888888957</c:v>
                </c:pt>
                <c:pt idx="484">
                  <c:v>-228.97123148148077</c:v>
                </c:pt>
                <c:pt idx="485">
                  <c:v>146.131962962964</c:v>
                </c:pt>
                <c:pt idx="486">
                  <c:v>335.02085185185223</c:v>
                </c:pt>
                <c:pt idx="487">
                  <c:v>359.0121018518509</c:v>
                </c:pt>
                <c:pt idx="488">
                  <c:v>335.78177777777643</c:v>
                </c:pt>
                <c:pt idx="489">
                  <c:v>312.17066666666665</c:v>
                </c:pt>
                <c:pt idx="490">
                  <c:v>383.00400000000099</c:v>
                </c:pt>
                <c:pt idx="491">
                  <c:v>620.26136111111214</c:v>
                </c:pt>
                <c:pt idx="492">
                  <c:v>931.06876851851894</c:v>
                </c:pt>
                <c:pt idx="493">
                  <c:v>1008.217657407407</c:v>
                </c:pt>
                <c:pt idx="494">
                  <c:v>800.9712222222222</c:v>
                </c:pt>
                <c:pt idx="495">
                  <c:v>544.12321296296273</c:v>
                </c:pt>
                <c:pt idx="496">
                  <c:v>285.22802777777713</c:v>
                </c:pt>
                <c:pt idx="497">
                  <c:v>-46.979009259259584</c:v>
                </c:pt>
                <c:pt idx="498">
                  <c:v>-429.64900925925997</c:v>
                </c:pt>
                <c:pt idx="499">
                  <c:v>-484.81752777777734</c:v>
                </c:pt>
                <c:pt idx="500">
                  <c:v>-136.05900925925889</c:v>
                </c:pt>
                <c:pt idx="501">
                  <c:v>287.04029629629594</c:v>
                </c:pt>
                <c:pt idx="502">
                  <c:v>737.17066666666767</c:v>
                </c:pt>
                <c:pt idx="503">
                  <c:v>1143.9586296296297</c:v>
                </c:pt>
                <c:pt idx="504">
                  <c:v>1199.5176574074064</c:v>
                </c:pt>
                <c:pt idx="505">
                  <c:v>851.89469444444512</c:v>
                </c:pt>
                <c:pt idx="506">
                  <c:v>453.00247222222396</c:v>
                </c:pt>
                <c:pt idx="507">
                  <c:v>98.418074074074099</c:v>
                </c:pt>
                <c:pt idx="508">
                  <c:v>-235.86789814814946</c:v>
                </c:pt>
                <c:pt idx="509">
                  <c:v>-218.35748148148076</c:v>
                </c:pt>
                <c:pt idx="510">
                  <c:v>156.22622222222157</c:v>
                </c:pt>
                <c:pt idx="511">
                  <c:v>652.45654629629598</c:v>
                </c:pt>
                <c:pt idx="512">
                  <c:v>1271.5652962962965</c:v>
                </c:pt>
                <c:pt idx="513">
                  <c:v>1613.3121018518514</c:v>
                </c:pt>
                <c:pt idx="514">
                  <c:v>1318.0314074074095</c:v>
                </c:pt>
                <c:pt idx="515">
                  <c:v>757.5986296296303</c:v>
                </c:pt>
                <c:pt idx="516">
                  <c:v>333.95099074073875</c:v>
                </c:pt>
                <c:pt idx="517">
                  <c:v>-22.017527777779748</c:v>
                </c:pt>
                <c:pt idx="518">
                  <c:v>-216.24974999999804</c:v>
                </c:pt>
                <c:pt idx="519">
                  <c:v>-103.4441944444423</c:v>
                </c:pt>
                <c:pt idx="520">
                  <c:v>58.814185185184556</c:v>
                </c:pt>
                <c:pt idx="521">
                  <c:v>33.065805555556238</c:v>
                </c:pt>
                <c:pt idx="522">
                  <c:v>-253.6534537037036</c:v>
                </c:pt>
                <c:pt idx="523">
                  <c:v>-756.54414814815016</c:v>
                </c:pt>
                <c:pt idx="524">
                  <c:v>-1429.2619722222234</c:v>
                </c:pt>
                <c:pt idx="525">
                  <c:v>-2012.859888888888</c:v>
                </c:pt>
                <c:pt idx="526">
                  <c:v>-2220.0067870370358</c:v>
                </c:pt>
                <c:pt idx="527">
                  <c:v>-2189.2219259259255</c:v>
                </c:pt>
                <c:pt idx="528">
                  <c:v>-1872.7645648148148</c:v>
                </c:pt>
                <c:pt idx="529">
                  <c:v>-1457.4080370370377</c:v>
                </c:pt>
                <c:pt idx="530">
                  <c:v>-1275.9090092592596</c:v>
                </c:pt>
                <c:pt idx="531">
                  <c:v>-1258.5969259259252</c:v>
                </c:pt>
                <c:pt idx="532">
                  <c:v>-1382.5013703703705</c:v>
                </c:pt>
                <c:pt idx="533">
                  <c:v>-1482.7324814814822</c:v>
                </c:pt>
                <c:pt idx="534">
                  <c:v>-1369.6235925925926</c:v>
                </c:pt>
                <c:pt idx="535">
                  <c:v>-924.59900925925888</c:v>
                </c:pt>
                <c:pt idx="536">
                  <c:v>-288.80137037037065</c:v>
                </c:pt>
                <c:pt idx="537">
                  <c:v>135.82529629629656</c:v>
                </c:pt>
                <c:pt idx="538">
                  <c:v>301.19543518518526</c:v>
                </c:pt>
                <c:pt idx="539">
                  <c:v>395.92085185185164</c:v>
                </c:pt>
                <c:pt idx="540">
                  <c:v>632.51321296296271</c:v>
                </c:pt>
                <c:pt idx="541">
                  <c:v>1153.2847407407414</c:v>
                </c:pt>
                <c:pt idx="542">
                  <c:v>1652.2243240740743</c:v>
                </c:pt>
                <c:pt idx="543">
                  <c:v>1467.9191388888883</c:v>
                </c:pt>
                <c:pt idx="544">
                  <c:v>762.47362962962973</c:v>
                </c:pt>
                <c:pt idx="545">
                  <c:v>-181.3330370370368</c:v>
                </c:pt>
                <c:pt idx="546">
                  <c:v>-1530.3990092592599</c:v>
                </c:pt>
                <c:pt idx="547">
                  <c:v>-1891.4532222222219</c:v>
                </c:pt>
                <c:pt idx="548">
                  <c:v>-1068.7043333333329</c:v>
                </c:pt>
                <c:pt idx="549">
                  <c:v>-220.20933333333349</c:v>
                </c:pt>
                <c:pt idx="550">
                  <c:v>204.79066666666668</c:v>
                </c:pt>
                <c:pt idx="551">
                  <c:v>653.40177777777785</c:v>
                </c:pt>
                <c:pt idx="552">
                  <c:v>1811.940990740741</c:v>
                </c:pt>
                <c:pt idx="553">
                  <c:v>2856.0225185185182</c:v>
                </c:pt>
                <c:pt idx="554">
                  <c:v>2817.7632129629633</c:v>
                </c:pt>
                <c:pt idx="555">
                  <c:v>2283.0697407407401</c:v>
                </c:pt>
                <c:pt idx="556">
                  <c:v>2220.4808518518521</c:v>
                </c:pt>
                <c:pt idx="557">
                  <c:v>2514.080851851852</c:v>
                </c:pt>
                <c:pt idx="558">
                  <c:v>2787.554185185184</c:v>
                </c:pt>
                <c:pt idx="559">
                  <c:v>2733.172472222222</c:v>
                </c:pt>
                <c:pt idx="560">
                  <c:v>2395.3141851851847</c:v>
                </c:pt>
                <c:pt idx="561">
                  <c:v>2126.4475185185192</c:v>
                </c:pt>
                <c:pt idx="562">
                  <c:v>2022.6969166666672</c:v>
                </c:pt>
                <c:pt idx="563">
                  <c:v>1966.2119629629644</c:v>
                </c:pt>
                <c:pt idx="564">
                  <c:v>1910.0773333333318</c:v>
                </c:pt>
                <c:pt idx="565">
                  <c:v>1452.3736296296281</c:v>
                </c:pt>
                <c:pt idx="566">
                  <c:v>1010.3230740740748</c:v>
                </c:pt>
                <c:pt idx="567">
                  <c:v>1134.5843240740749</c:v>
                </c:pt>
                <c:pt idx="568">
                  <c:v>1238.2956666666687</c:v>
                </c:pt>
                <c:pt idx="569">
                  <c:v>1175.9521018518512</c:v>
                </c:pt>
                <c:pt idx="570">
                  <c:v>1136.8913611111097</c:v>
                </c:pt>
                <c:pt idx="571">
                  <c:v>1073.8601111111107</c:v>
                </c:pt>
                <c:pt idx="572">
                  <c:v>1009.9065462962963</c:v>
                </c:pt>
                <c:pt idx="573">
                  <c:v>969.13210185185108</c:v>
                </c:pt>
                <c:pt idx="574">
                  <c:v>904.29122222222213</c:v>
                </c:pt>
                <c:pt idx="575">
                  <c:v>838.41913888888962</c:v>
                </c:pt>
                <c:pt idx="576">
                  <c:v>819.2621018518505</c:v>
                </c:pt>
                <c:pt idx="577">
                  <c:v>870.97987962962895</c:v>
                </c:pt>
                <c:pt idx="578">
                  <c:v>923.87987962962961</c:v>
                </c:pt>
                <c:pt idx="579">
                  <c:v>929.62247222222209</c:v>
                </c:pt>
                <c:pt idx="580">
                  <c:v>911.81876851851985</c:v>
                </c:pt>
                <c:pt idx="581">
                  <c:v>846.26751851852055</c:v>
                </c:pt>
                <c:pt idx="582">
                  <c:v>779.57876851851779</c:v>
                </c:pt>
                <c:pt idx="583">
                  <c:v>735.93432407407272</c:v>
                </c:pt>
                <c:pt idx="584">
                  <c:v>668.1002962962956</c:v>
                </c:pt>
                <c:pt idx="585">
                  <c:v>551.8521018518511</c:v>
                </c:pt>
                <c:pt idx="586">
                  <c:v>481.01876851851847</c:v>
                </c:pt>
                <c:pt idx="587">
                  <c:v>481.01876851851847</c:v>
                </c:pt>
                <c:pt idx="588">
                  <c:v>481.01876851851847</c:v>
                </c:pt>
                <c:pt idx="589">
                  <c:v>481.01876851851847</c:v>
                </c:pt>
                <c:pt idx="590">
                  <c:v>481.01876851851847</c:v>
                </c:pt>
                <c:pt idx="591">
                  <c:v>481.01876851851847</c:v>
                </c:pt>
                <c:pt idx="592">
                  <c:v>481.01876851851847</c:v>
                </c:pt>
                <c:pt idx="593">
                  <c:v>481.01876851851847</c:v>
                </c:pt>
                <c:pt idx="594">
                  <c:v>504.6298796296316</c:v>
                </c:pt>
                <c:pt idx="595">
                  <c:v>505.23362962963171</c:v>
                </c:pt>
                <c:pt idx="596">
                  <c:v>505.23362962962835</c:v>
                </c:pt>
                <c:pt idx="597">
                  <c:v>600.28247222222217</c:v>
                </c:pt>
                <c:pt idx="598">
                  <c:v>697.15099074074215</c:v>
                </c:pt>
                <c:pt idx="599">
                  <c:v>794.6401111111104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F2-4670-AFB8-D210A2F16AFC}"/>
            </c:ext>
          </c:extLst>
        </c:ser>
        <c:ser>
          <c:idx val="1"/>
          <c:order val="1"/>
          <c:tx>
            <c:strRef>
              <c:f>WLTC_class_3!$P$6</c:f>
              <c:strCache>
                <c:ptCount val="1"/>
                <c:pt idx="0">
                  <c:v>Braking force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WLTC_class_3!$P$609:$P$1208</c:f>
              <c:numCache>
                <c:formatCode>General</c:formatCode>
                <c:ptCount val="6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9.1635925925932469</c:v>
                </c:pt>
                <c:pt idx="17">
                  <c:v>176.89914814814779</c:v>
                </c:pt>
                <c:pt idx="18">
                  <c:v>227.43308333333363</c:v>
                </c:pt>
                <c:pt idx="19">
                  <c:v>88.709009259259219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312.13525925925791</c:v>
                </c:pt>
                <c:pt idx="50">
                  <c:v>625.50803703703662</c:v>
                </c:pt>
                <c:pt idx="51">
                  <c:v>679.96456481481516</c:v>
                </c:pt>
                <c:pt idx="52">
                  <c:v>875.47752777777748</c:v>
                </c:pt>
                <c:pt idx="53">
                  <c:v>1356.8441481481477</c:v>
                </c:pt>
                <c:pt idx="54">
                  <c:v>1628.2848888888889</c:v>
                </c:pt>
                <c:pt idx="55">
                  <c:v>1332.0219259259266</c:v>
                </c:pt>
                <c:pt idx="56">
                  <c:v>913.64567592592721</c:v>
                </c:pt>
                <c:pt idx="57">
                  <c:v>1060.3601203703704</c:v>
                </c:pt>
                <c:pt idx="58">
                  <c:v>1728.4547037037032</c:v>
                </c:pt>
                <c:pt idx="59">
                  <c:v>2209.9130370370372</c:v>
                </c:pt>
                <c:pt idx="60">
                  <c:v>2288.7675277777776</c:v>
                </c:pt>
                <c:pt idx="61">
                  <c:v>1586.6347037037037</c:v>
                </c:pt>
                <c:pt idx="62">
                  <c:v>597.09234259259267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53.664194444443751</c:v>
                </c:pt>
                <c:pt idx="76">
                  <c:v>883.91766666666615</c:v>
                </c:pt>
                <c:pt idx="77">
                  <c:v>1458.573083333333</c:v>
                </c:pt>
                <c:pt idx="78">
                  <c:v>1797.6598888888891</c:v>
                </c:pt>
                <c:pt idx="79">
                  <c:v>1901.0756759259259</c:v>
                </c:pt>
                <c:pt idx="80">
                  <c:v>1199.6959999999999</c:v>
                </c:pt>
                <c:pt idx="81">
                  <c:v>706.281231481482</c:v>
                </c:pt>
                <c:pt idx="82">
                  <c:v>307.7441944444451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922.80044444444479</c:v>
                </c:pt>
                <c:pt idx="95">
                  <c:v>1332.2545648148143</c:v>
                </c:pt>
                <c:pt idx="96">
                  <c:v>1006.0821111111109</c:v>
                </c:pt>
                <c:pt idx="97">
                  <c:v>727.02752777777778</c:v>
                </c:pt>
                <c:pt idx="98">
                  <c:v>233.08581481481528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45.442342592592915</c:v>
                </c:pt>
                <c:pt idx="103">
                  <c:v>495.3756759259258</c:v>
                </c:pt>
                <c:pt idx="104">
                  <c:v>922.82567592592557</c:v>
                </c:pt>
                <c:pt idx="105">
                  <c:v>996.65345370370312</c:v>
                </c:pt>
                <c:pt idx="106">
                  <c:v>526.51081481481469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564.47748148148162</c:v>
                </c:pt>
                <c:pt idx="113">
                  <c:v>1512.3956759259254</c:v>
                </c:pt>
                <c:pt idx="114">
                  <c:v>1328.3367870370369</c:v>
                </c:pt>
                <c:pt idx="115">
                  <c:v>243.82044444444452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4.443453703704364</c:v>
                </c:pt>
                <c:pt idx="152">
                  <c:v>125.03456481481381</c:v>
                </c:pt>
                <c:pt idx="153">
                  <c:v>245.89303703703771</c:v>
                </c:pt>
                <c:pt idx="154">
                  <c:v>651.23789814814768</c:v>
                </c:pt>
                <c:pt idx="155">
                  <c:v>1390.765675925926</c:v>
                </c:pt>
                <c:pt idx="156">
                  <c:v>2016.4897500000004</c:v>
                </c:pt>
                <c:pt idx="157">
                  <c:v>2194.1367870370364</c:v>
                </c:pt>
                <c:pt idx="158">
                  <c:v>2228.1769259259263</c:v>
                </c:pt>
                <c:pt idx="159">
                  <c:v>2284.450861111111</c:v>
                </c:pt>
                <c:pt idx="160">
                  <c:v>2008.348592592592</c:v>
                </c:pt>
                <c:pt idx="161">
                  <c:v>1304.3601203703699</c:v>
                </c:pt>
                <c:pt idx="162">
                  <c:v>149.37599999999995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250.69303703703696</c:v>
                </c:pt>
                <c:pt idx="192">
                  <c:v>1062.2567870370349</c:v>
                </c:pt>
                <c:pt idx="193">
                  <c:v>1785.7619722222221</c:v>
                </c:pt>
                <c:pt idx="194">
                  <c:v>2158.8198888888901</c:v>
                </c:pt>
                <c:pt idx="195">
                  <c:v>2011.3878981481489</c:v>
                </c:pt>
                <c:pt idx="196">
                  <c:v>1387.3201203703704</c:v>
                </c:pt>
                <c:pt idx="197">
                  <c:v>568.27863888888896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111.94197222222286</c:v>
                </c:pt>
                <c:pt idx="207">
                  <c:v>375.7008611111105</c:v>
                </c:pt>
                <c:pt idx="208">
                  <c:v>640.6601203703699</c:v>
                </c:pt>
                <c:pt idx="209">
                  <c:v>1143.7309999999998</c:v>
                </c:pt>
                <c:pt idx="210">
                  <c:v>1556.0434537037024</c:v>
                </c:pt>
                <c:pt idx="211">
                  <c:v>1684.910120370371</c:v>
                </c:pt>
                <c:pt idx="212">
                  <c:v>1789.5901203703706</c:v>
                </c:pt>
                <c:pt idx="213">
                  <c:v>1940.7534537037036</c:v>
                </c:pt>
                <c:pt idx="214">
                  <c:v>1949.6823425925929</c:v>
                </c:pt>
                <c:pt idx="215">
                  <c:v>1744.0553055555556</c:v>
                </c:pt>
                <c:pt idx="216">
                  <c:v>946.32044444444409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118.72567592592452</c:v>
                </c:pt>
                <c:pt idx="274">
                  <c:v>242.48234259259451</c:v>
                </c:pt>
                <c:pt idx="275">
                  <c:v>178.18234259259191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117.80655555555552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101.70456481481276</c:v>
                </c:pt>
                <c:pt idx="290">
                  <c:v>248.13025925925916</c:v>
                </c:pt>
                <c:pt idx="291">
                  <c:v>277.68488888888925</c:v>
                </c:pt>
                <c:pt idx="292">
                  <c:v>188.23377777777674</c:v>
                </c:pt>
                <c:pt idx="293">
                  <c:v>27.045814814814747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104.68308333333266</c:v>
                </c:pt>
                <c:pt idx="300">
                  <c:v>1171.8730833333327</c:v>
                </c:pt>
                <c:pt idx="301">
                  <c:v>2158.8198888888901</c:v>
                </c:pt>
                <c:pt idx="302">
                  <c:v>2011.3878981481489</c:v>
                </c:pt>
                <c:pt idx="303">
                  <c:v>1387.3201203703704</c:v>
                </c:pt>
                <c:pt idx="304">
                  <c:v>568.27863888888896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233.38678703703508</c:v>
                </c:pt>
                <c:pt idx="324">
                  <c:v>168.30641666666526</c:v>
                </c:pt>
                <c:pt idx="325">
                  <c:v>5.8574814814828216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137.20137037037</c:v>
                </c:pt>
                <c:pt idx="333">
                  <c:v>164.95123148148147</c:v>
                </c:pt>
                <c:pt idx="334">
                  <c:v>50.223592592592539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504.26456481481438</c:v>
                </c:pt>
                <c:pt idx="350">
                  <c:v>1291.8156759259264</c:v>
                </c:pt>
                <c:pt idx="351">
                  <c:v>1990.626370370371</c:v>
                </c:pt>
                <c:pt idx="352">
                  <c:v>2242.4534537037034</c:v>
                </c:pt>
                <c:pt idx="353">
                  <c:v>2256.3487777777777</c:v>
                </c:pt>
                <c:pt idx="354">
                  <c:v>2268.4234537037037</c:v>
                </c:pt>
                <c:pt idx="355">
                  <c:v>1523.1219259259253</c:v>
                </c:pt>
                <c:pt idx="356">
                  <c:v>62.792342592592433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306.19234259259252</c:v>
                </c:pt>
                <c:pt idx="369">
                  <c:v>901.98488888888869</c:v>
                </c:pt>
                <c:pt idx="370">
                  <c:v>1762.155305555556</c:v>
                </c:pt>
                <c:pt idx="371">
                  <c:v>2249.2347037037034</c:v>
                </c:pt>
                <c:pt idx="372">
                  <c:v>2262.2712314814812</c:v>
                </c:pt>
                <c:pt idx="373">
                  <c:v>2273.4871111111111</c:v>
                </c:pt>
                <c:pt idx="374">
                  <c:v>2306.4934537037038</c:v>
                </c:pt>
                <c:pt idx="375">
                  <c:v>1841.9712314814813</c:v>
                </c:pt>
                <c:pt idx="376">
                  <c:v>1231.8574814814817</c:v>
                </c:pt>
                <c:pt idx="377">
                  <c:v>1045.6182222222221</c:v>
                </c:pt>
                <c:pt idx="378">
                  <c:v>835.05456481481463</c:v>
                </c:pt>
                <c:pt idx="379">
                  <c:v>623.75525925925899</c:v>
                </c:pt>
                <c:pt idx="380">
                  <c:v>577.36266666666688</c:v>
                </c:pt>
                <c:pt idx="381">
                  <c:v>743.34012037037041</c:v>
                </c:pt>
                <c:pt idx="382">
                  <c:v>838.43303703703702</c:v>
                </c:pt>
                <c:pt idx="383">
                  <c:v>555.39234259259263</c:v>
                </c:pt>
                <c:pt idx="384">
                  <c:v>59.598222222222205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277.899009259259</c:v>
                </c:pt>
                <c:pt idx="449">
                  <c:v>542.96197222222224</c:v>
                </c:pt>
                <c:pt idx="450">
                  <c:v>714.36637037037099</c:v>
                </c:pt>
                <c:pt idx="451">
                  <c:v>910.35863888888878</c:v>
                </c:pt>
                <c:pt idx="452">
                  <c:v>1201.5932222222229</c:v>
                </c:pt>
                <c:pt idx="453">
                  <c:v>1588.9101203703694</c:v>
                </c:pt>
                <c:pt idx="454">
                  <c:v>2024.5426666666663</c:v>
                </c:pt>
                <c:pt idx="455">
                  <c:v>2272.1101203703702</c:v>
                </c:pt>
                <c:pt idx="456">
                  <c:v>2069.2458148148148</c:v>
                </c:pt>
                <c:pt idx="457">
                  <c:v>1839.7509999999997</c:v>
                </c:pt>
                <c:pt idx="458">
                  <c:v>1585.2823425925926</c:v>
                </c:pt>
                <c:pt idx="459">
                  <c:v>903.7791481481479</c:v>
                </c:pt>
                <c:pt idx="460">
                  <c:v>102.15377777777793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169.11789814814847</c:v>
                </c:pt>
                <c:pt idx="482">
                  <c:v>435.23863888888957</c:v>
                </c:pt>
                <c:pt idx="483">
                  <c:v>228.97123148148077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46.979009259259584</c:v>
                </c:pt>
                <c:pt idx="497">
                  <c:v>429.64900925925997</c:v>
                </c:pt>
                <c:pt idx="498">
                  <c:v>484.81752777777734</c:v>
                </c:pt>
                <c:pt idx="499">
                  <c:v>136.05900925925889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235.86789814814946</c:v>
                </c:pt>
                <c:pt idx="508">
                  <c:v>218.35748148148076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22.017527777779748</c:v>
                </c:pt>
                <c:pt idx="517">
                  <c:v>216.24974999999804</c:v>
                </c:pt>
                <c:pt idx="518">
                  <c:v>103.4441944444423</c:v>
                </c:pt>
                <c:pt idx="519">
                  <c:v>0</c:v>
                </c:pt>
                <c:pt idx="520">
                  <c:v>0</c:v>
                </c:pt>
                <c:pt idx="521">
                  <c:v>253.6534537037036</c:v>
                </c:pt>
                <c:pt idx="522">
                  <c:v>756.54414814815016</c:v>
                </c:pt>
                <c:pt idx="523">
                  <c:v>1429.2619722222234</c:v>
                </c:pt>
                <c:pt idx="524">
                  <c:v>2012.859888888888</c:v>
                </c:pt>
                <c:pt idx="525">
                  <c:v>2220.0067870370358</c:v>
                </c:pt>
                <c:pt idx="526">
                  <c:v>2189.2219259259255</c:v>
                </c:pt>
                <c:pt idx="527">
                  <c:v>1872.7645648148148</c:v>
                </c:pt>
                <c:pt idx="528">
                  <c:v>1457.4080370370377</c:v>
                </c:pt>
                <c:pt idx="529">
                  <c:v>1275.9090092592596</c:v>
                </c:pt>
                <c:pt idx="530">
                  <c:v>1258.5969259259252</c:v>
                </c:pt>
                <c:pt idx="531">
                  <c:v>1382.5013703703705</c:v>
                </c:pt>
                <c:pt idx="532">
                  <c:v>1482.7324814814822</c:v>
                </c:pt>
                <c:pt idx="533">
                  <c:v>1369.6235925925926</c:v>
                </c:pt>
                <c:pt idx="534">
                  <c:v>924.59900925925888</c:v>
                </c:pt>
                <c:pt idx="535">
                  <c:v>288.80137037037065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181.3330370370368</c:v>
                </c:pt>
                <c:pt idx="545">
                  <c:v>1530.3990092592599</c:v>
                </c:pt>
                <c:pt idx="546">
                  <c:v>1891.4532222222219</c:v>
                </c:pt>
                <c:pt idx="547">
                  <c:v>1068.7043333333329</c:v>
                </c:pt>
                <c:pt idx="548">
                  <c:v>220.20933333333349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F2-4670-AFB8-D210A2F16A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63388143"/>
        <c:axId val="1063392463"/>
      </c:lineChart>
      <c:catAx>
        <c:axId val="10633881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3392463"/>
        <c:crosses val="autoZero"/>
        <c:auto val="1"/>
        <c:lblAlgn val="ctr"/>
        <c:lblOffset val="100"/>
        <c:noMultiLvlLbl val="0"/>
      </c:catAx>
      <c:valAx>
        <c:axId val="106339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3388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1201-1800s</a:t>
            </a:r>
            <a:r>
              <a:rPr lang="en-GB" baseline="0"/>
              <a:t> </a:t>
            </a:r>
            <a:r>
              <a:rPr lang="en-GB"/>
              <a:t>Cumulative</a:t>
            </a:r>
            <a:r>
              <a:rPr lang="en-GB" baseline="0"/>
              <a:t> tractive power vs cumulative braking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WLTC_class_3!$L$6</c:f>
              <c:strCache>
                <c:ptCount val="1"/>
                <c:pt idx="0">
                  <c:v>Total Tractive force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WLTC_class_3!$L$1209:$L$1808</c:f>
              <c:numCache>
                <c:formatCode>0.00</c:formatCode>
                <c:ptCount val="600"/>
                <c:pt idx="0">
                  <c:v>870.37862962962834</c:v>
                </c:pt>
                <c:pt idx="1">
                  <c:v>828.10307407407549</c:v>
                </c:pt>
                <c:pt idx="2">
                  <c:v>737.39585185185183</c:v>
                </c:pt>
                <c:pt idx="3">
                  <c:v>645.45585185185041</c:v>
                </c:pt>
                <c:pt idx="4">
                  <c:v>575.8786296296289</c:v>
                </c:pt>
                <c:pt idx="5">
                  <c:v>552.89654629629695</c:v>
                </c:pt>
                <c:pt idx="6">
                  <c:v>553.52622222222294</c:v>
                </c:pt>
                <c:pt idx="7">
                  <c:v>554.15654629629694</c:v>
                </c:pt>
                <c:pt idx="8">
                  <c:v>531.17640740740944</c:v>
                </c:pt>
                <c:pt idx="9">
                  <c:v>507.56529629629631</c:v>
                </c:pt>
                <c:pt idx="10">
                  <c:v>507.56529629629631</c:v>
                </c:pt>
                <c:pt idx="11">
                  <c:v>483.95418518518318</c:v>
                </c:pt>
                <c:pt idx="12">
                  <c:v>483.32321296296089</c:v>
                </c:pt>
                <c:pt idx="13">
                  <c:v>506.93432407407403</c:v>
                </c:pt>
                <c:pt idx="14">
                  <c:v>506.93432407407403</c:v>
                </c:pt>
                <c:pt idx="15">
                  <c:v>483.32321296296425</c:v>
                </c:pt>
                <c:pt idx="16">
                  <c:v>459.08177777777712</c:v>
                </c:pt>
                <c:pt idx="17">
                  <c:v>458.45210185185124</c:v>
                </c:pt>
                <c:pt idx="18">
                  <c:v>457.82307407407677</c:v>
                </c:pt>
                <c:pt idx="19">
                  <c:v>433.58358333333399</c:v>
                </c:pt>
                <c:pt idx="20">
                  <c:v>385.10654629629636</c:v>
                </c:pt>
                <c:pt idx="21">
                  <c:v>359.61807407407207</c:v>
                </c:pt>
                <c:pt idx="22">
                  <c:v>334.13543518518452</c:v>
                </c:pt>
                <c:pt idx="23">
                  <c:v>355.26025000000135</c:v>
                </c:pt>
                <c:pt idx="24">
                  <c:v>401.24321296296165</c:v>
                </c:pt>
                <c:pt idx="25">
                  <c:v>423.61765740740805</c:v>
                </c:pt>
                <c:pt idx="26">
                  <c:v>423.00029629629694</c:v>
                </c:pt>
                <c:pt idx="27">
                  <c:v>421.76751851851918</c:v>
                </c:pt>
                <c:pt idx="28">
                  <c:v>421.15210185185254</c:v>
                </c:pt>
                <c:pt idx="29">
                  <c:v>396.31210185185057</c:v>
                </c:pt>
                <c:pt idx="30">
                  <c:v>418.69691666666733</c:v>
                </c:pt>
                <c:pt idx="31">
                  <c:v>465.30696296296429</c:v>
                </c:pt>
                <c:pt idx="32">
                  <c:v>465.30696296296094</c:v>
                </c:pt>
                <c:pt idx="33">
                  <c:v>464.69543518518316</c:v>
                </c:pt>
                <c:pt idx="34">
                  <c:v>441.08432407407338</c:v>
                </c:pt>
                <c:pt idx="35">
                  <c:v>392.64099074074272</c:v>
                </c:pt>
                <c:pt idx="36">
                  <c:v>320.58913888889163</c:v>
                </c:pt>
                <c:pt idx="37">
                  <c:v>223.1097407407388</c:v>
                </c:pt>
                <c:pt idx="38">
                  <c:v>148.65585185185046</c:v>
                </c:pt>
                <c:pt idx="39">
                  <c:v>120.25362962962964</c:v>
                </c:pt>
                <c:pt idx="40">
                  <c:v>139.70654629629496</c:v>
                </c:pt>
                <c:pt idx="41">
                  <c:v>159.19122222222285</c:v>
                </c:pt>
                <c:pt idx="42">
                  <c:v>155.67955555555625</c:v>
                </c:pt>
                <c:pt idx="43">
                  <c:v>151.61210185185251</c:v>
                </c:pt>
                <c:pt idx="44">
                  <c:v>171.76210185185121</c:v>
                </c:pt>
                <c:pt idx="45">
                  <c:v>144.71321296296364</c:v>
                </c:pt>
                <c:pt idx="46">
                  <c:v>117.12085185185387</c:v>
                </c:pt>
                <c:pt idx="47">
                  <c:v>113.17136111110972</c:v>
                </c:pt>
                <c:pt idx="48">
                  <c:v>109.25362962962828</c:v>
                </c:pt>
                <c:pt idx="49">
                  <c:v>128.97876851851916</c:v>
                </c:pt>
                <c:pt idx="50">
                  <c:v>149.28432407407345</c:v>
                </c:pt>
                <c:pt idx="51">
                  <c:v>146.00210185185119</c:v>
                </c:pt>
                <c:pt idx="52">
                  <c:v>142.74321296296563</c:v>
                </c:pt>
                <c:pt idx="53">
                  <c:v>139.50765740740675</c:v>
                </c:pt>
                <c:pt idx="54">
                  <c:v>136.29543518518454</c:v>
                </c:pt>
                <c:pt idx="55">
                  <c:v>133.10654629629568</c:v>
                </c:pt>
                <c:pt idx="56">
                  <c:v>129.94099074074006</c:v>
                </c:pt>
                <c:pt idx="57">
                  <c:v>126.7987685185212</c:v>
                </c:pt>
                <c:pt idx="58">
                  <c:v>147.29099074074216</c:v>
                </c:pt>
                <c:pt idx="59">
                  <c:v>191.93196296296168</c:v>
                </c:pt>
                <c:pt idx="60">
                  <c:v>237.10085185185116</c:v>
                </c:pt>
                <c:pt idx="61">
                  <c:v>330.01210185185255</c:v>
                </c:pt>
                <c:pt idx="62">
                  <c:v>424.45654629629496</c:v>
                </c:pt>
                <c:pt idx="63">
                  <c:v>495.80029629629428</c:v>
                </c:pt>
                <c:pt idx="64">
                  <c:v>544.55765740740935</c:v>
                </c:pt>
                <c:pt idx="65">
                  <c:v>522.48751851851853</c:v>
                </c:pt>
                <c:pt idx="66">
                  <c:v>499.90696296296096</c:v>
                </c:pt>
                <c:pt idx="67">
                  <c:v>453.71788888888955</c:v>
                </c:pt>
                <c:pt idx="68">
                  <c:v>359.27344444444373</c:v>
                </c:pt>
                <c:pt idx="69">
                  <c:v>287.40696296296295</c:v>
                </c:pt>
                <c:pt idx="70">
                  <c:v>238.63987962963228</c:v>
                </c:pt>
                <c:pt idx="71">
                  <c:v>212.97802777777846</c:v>
                </c:pt>
                <c:pt idx="72">
                  <c:v>234.54876851851782</c:v>
                </c:pt>
                <c:pt idx="73">
                  <c:v>256.6364074074088</c:v>
                </c:pt>
                <c:pt idx="74">
                  <c:v>278.72987962962964</c:v>
                </c:pt>
                <c:pt idx="75">
                  <c:v>348.55469444444378</c:v>
                </c:pt>
                <c:pt idx="76">
                  <c:v>419.38802777777641</c:v>
                </c:pt>
                <c:pt idx="77">
                  <c:v>443.50307407407479</c:v>
                </c:pt>
                <c:pt idx="78">
                  <c:v>467.61876851851787</c:v>
                </c:pt>
                <c:pt idx="79">
                  <c:v>492.24099074073871</c:v>
                </c:pt>
                <c:pt idx="80">
                  <c:v>446.03247222222291</c:v>
                </c:pt>
                <c:pt idx="81">
                  <c:v>422.42136111111313</c:v>
                </c:pt>
                <c:pt idx="82">
                  <c:v>422.92918518518724</c:v>
                </c:pt>
                <c:pt idx="83">
                  <c:v>399.3180740740741</c:v>
                </c:pt>
                <c:pt idx="84">
                  <c:v>352.09585185185119</c:v>
                </c:pt>
                <c:pt idx="85">
                  <c:v>303.8586296296283</c:v>
                </c:pt>
                <c:pt idx="86">
                  <c:v>279.23511111111117</c:v>
                </c:pt>
                <c:pt idx="87">
                  <c:v>230.49913888888821</c:v>
                </c:pt>
                <c:pt idx="88">
                  <c:v>204.87876851851917</c:v>
                </c:pt>
                <c:pt idx="89">
                  <c:v>226.49099074074007</c:v>
                </c:pt>
                <c:pt idx="90">
                  <c:v>224.99862962962891</c:v>
                </c:pt>
                <c:pt idx="91">
                  <c:v>175.79566666666872</c:v>
                </c:pt>
                <c:pt idx="92">
                  <c:v>149.72321296296298</c:v>
                </c:pt>
                <c:pt idx="93">
                  <c:v>147.27807407407408</c:v>
                </c:pt>
                <c:pt idx="94">
                  <c:v>192.0713611111118</c:v>
                </c:pt>
                <c:pt idx="95">
                  <c:v>285.06622222222092</c:v>
                </c:pt>
                <c:pt idx="96">
                  <c:v>379.02876851851852</c:v>
                </c:pt>
                <c:pt idx="97">
                  <c:v>450.34399999999937</c:v>
                </c:pt>
                <c:pt idx="98">
                  <c:v>498.53196296296295</c:v>
                </c:pt>
                <c:pt idx="99">
                  <c:v>499.98543518518522</c:v>
                </c:pt>
                <c:pt idx="100">
                  <c:v>477.34654629629426</c:v>
                </c:pt>
                <c:pt idx="101">
                  <c:v>478.32136111111242</c:v>
                </c:pt>
                <c:pt idx="102">
                  <c:v>502.90987962962964</c:v>
                </c:pt>
                <c:pt idx="103">
                  <c:v>480.76974074074201</c:v>
                </c:pt>
                <c:pt idx="104">
                  <c:v>434.03913888888962</c:v>
                </c:pt>
                <c:pt idx="105">
                  <c:v>410.92029629629496</c:v>
                </c:pt>
                <c:pt idx="106">
                  <c:v>387.30918518518519</c:v>
                </c:pt>
                <c:pt idx="107">
                  <c:v>363.69807407407541</c:v>
                </c:pt>
                <c:pt idx="108">
                  <c:v>363.20580555555694</c:v>
                </c:pt>
                <c:pt idx="109">
                  <c:v>363.20580555555364</c:v>
                </c:pt>
                <c:pt idx="110">
                  <c:v>339.10307407407339</c:v>
                </c:pt>
                <c:pt idx="111">
                  <c:v>315.00099074074143</c:v>
                </c:pt>
                <c:pt idx="112">
                  <c:v>266.79876851851856</c:v>
                </c:pt>
                <c:pt idx="113">
                  <c:v>265.33362962962963</c:v>
                </c:pt>
                <c:pt idx="114">
                  <c:v>264.36011111111111</c:v>
                </c:pt>
                <c:pt idx="115">
                  <c:v>168.46024999999872</c:v>
                </c:pt>
                <c:pt idx="116">
                  <c:v>141.95580555555557</c:v>
                </c:pt>
                <c:pt idx="117">
                  <c:v>187.26210185185252</c:v>
                </c:pt>
                <c:pt idx="118">
                  <c:v>327.02321296296236</c:v>
                </c:pt>
                <c:pt idx="119">
                  <c:v>540.47469444444516</c:v>
                </c:pt>
                <c:pt idx="120">
                  <c:v>708.14251851851986</c:v>
                </c:pt>
                <c:pt idx="121">
                  <c:v>877.76321296296157</c:v>
                </c:pt>
                <c:pt idx="122">
                  <c:v>1048.9132129629625</c:v>
                </c:pt>
                <c:pt idx="123">
                  <c:v>1127.7213611111131</c:v>
                </c:pt>
                <c:pt idx="124">
                  <c:v>1017.2928888888875</c:v>
                </c:pt>
                <c:pt idx="125">
                  <c:v>786.86765740740611</c:v>
                </c:pt>
                <c:pt idx="126">
                  <c:v>576.9780740740747</c:v>
                </c:pt>
                <c:pt idx="127">
                  <c:v>459.97122222222288</c:v>
                </c:pt>
                <c:pt idx="128">
                  <c:v>412.74900000000002</c:v>
                </c:pt>
                <c:pt idx="129">
                  <c:v>412.74900000000002</c:v>
                </c:pt>
                <c:pt idx="130">
                  <c:v>412.74900000000002</c:v>
                </c:pt>
                <c:pt idx="131">
                  <c:v>389.13788888889025</c:v>
                </c:pt>
                <c:pt idx="132">
                  <c:v>317.77987962962834</c:v>
                </c:pt>
                <c:pt idx="133">
                  <c:v>268.98751851851648</c:v>
                </c:pt>
                <c:pt idx="134">
                  <c:v>267.42321296296427</c:v>
                </c:pt>
                <c:pt idx="135">
                  <c:v>313.086962962965</c:v>
                </c:pt>
                <c:pt idx="136">
                  <c:v>359.79099074074014</c:v>
                </c:pt>
                <c:pt idx="137">
                  <c:v>382.8845555555535</c:v>
                </c:pt>
                <c:pt idx="138">
                  <c:v>406.49566666666664</c:v>
                </c:pt>
                <c:pt idx="139">
                  <c:v>430.10677777777977</c:v>
                </c:pt>
                <c:pt idx="140">
                  <c:v>454.23543518518591</c:v>
                </c:pt>
                <c:pt idx="141">
                  <c:v>525.58696296296296</c:v>
                </c:pt>
                <c:pt idx="142">
                  <c:v>598.49955555555493</c:v>
                </c:pt>
                <c:pt idx="143">
                  <c:v>600.58918518518453</c:v>
                </c:pt>
                <c:pt idx="144">
                  <c:v>579.07807407407483</c:v>
                </c:pt>
                <c:pt idx="145">
                  <c:v>509.82654629629428</c:v>
                </c:pt>
                <c:pt idx="146">
                  <c:v>439.52177777777644</c:v>
                </c:pt>
                <c:pt idx="147">
                  <c:v>368.6884444444471</c:v>
                </c:pt>
                <c:pt idx="148">
                  <c:v>202.35418518518722</c:v>
                </c:pt>
                <c:pt idx="149">
                  <c:v>-13.823083333335916</c:v>
                </c:pt>
                <c:pt idx="150">
                  <c:v>-184.81525925925919</c:v>
                </c:pt>
                <c:pt idx="151">
                  <c:v>-262.80803703703646</c:v>
                </c:pt>
                <c:pt idx="152">
                  <c:v>-293.45155555555687</c:v>
                </c:pt>
                <c:pt idx="153">
                  <c:v>-324.45641666666666</c:v>
                </c:pt>
                <c:pt idx="154">
                  <c:v>-378.92655555555621</c:v>
                </c:pt>
                <c:pt idx="155">
                  <c:v>-481.40900925925791</c:v>
                </c:pt>
                <c:pt idx="156">
                  <c:v>-561.00433333333149</c:v>
                </c:pt>
                <c:pt idx="157">
                  <c:v>-617.19692592592787</c:v>
                </c:pt>
                <c:pt idx="158">
                  <c:v>-697.17012037037171</c:v>
                </c:pt>
                <c:pt idx="159">
                  <c:v>-730.463592592591</c:v>
                </c:pt>
                <c:pt idx="160">
                  <c:v>-526.90414814814676</c:v>
                </c:pt>
                <c:pt idx="161">
                  <c:v>-107.43025925926028</c:v>
                </c:pt>
                <c:pt idx="162">
                  <c:v>363.23640740740643</c:v>
                </c:pt>
                <c:pt idx="163">
                  <c:v>790.57362962962964</c:v>
                </c:pt>
                <c:pt idx="164">
                  <c:v>843.34011111111181</c:v>
                </c:pt>
                <c:pt idx="165">
                  <c:v>539.62085185185322</c:v>
                </c:pt>
                <c:pt idx="166">
                  <c:v>162.24913888888824</c:v>
                </c:pt>
                <c:pt idx="167">
                  <c:v>-313.20345370370438</c:v>
                </c:pt>
                <c:pt idx="168">
                  <c:v>-509.5982222222222</c:v>
                </c:pt>
                <c:pt idx="169">
                  <c:v>-208.79303703703772</c:v>
                </c:pt>
                <c:pt idx="170">
                  <c:v>166.72529629629594</c:v>
                </c:pt>
                <c:pt idx="171">
                  <c:v>308.39196296296296</c:v>
                </c:pt>
                <c:pt idx="172">
                  <c:v>190.33640740740739</c:v>
                </c:pt>
                <c:pt idx="173">
                  <c:v>-71.250861111109785</c:v>
                </c:pt>
                <c:pt idx="174">
                  <c:v>-405.85248148148139</c:v>
                </c:pt>
                <c:pt idx="175">
                  <c:v>-979.32308333333469</c:v>
                </c:pt>
                <c:pt idx="176">
                  <c:v>-1794.0219259259254</c:v>
                </c:pt>
                <c:pt idx="177">
                  <c:v>-2235.5623425925914</c:v>
                </c:pt>
                <c:pt idx="178">
                  <c:v>-2250.2821111111107</c:v>
                </c:pt>
                <c:pt idx="179">
                  <c:v>-2263.1812314814811</c:v>
                </c:pt>
                <c:pt idx="180">
                  <c:v>-1565.9263703703696</c:v>
                </c:pt>
                <c:pt idx="181">
                  <c:v>153.44358333333321</c:v>
                </c:pt>
                <c:pt idx="182">
                  <c:v>1550.167657407407</c:v>
                </c:pt>
                <c:pt idx="183">
                  <c:v>1722.7021018518521</c:v>
                </c:pt>
                <c:pt idx="184">
                  <c:v>1138.4180740740751</c:v>
                </c:pt>
                <c:pt idx="185">
                  <c:v>715.99543518518522</c:v>
                </c:pt>
                <c:pt idx="186">
                  <c:v>883.44029629629529</c:v>
                </c:pt>
                <c:pt idx="187">
                  <c:v>1407.3764074074072</c:v>
                </c:pt>
                <c:pt idx="188">
                  <c:v>1935.0487685185187</c:v>
                </c:pt>
                <c:pt idx="189">
                  <c:v>2088.2524722222229</c:v>
                </c:pt>
                <c:pt idx="190">
                  <c:v>1769.2919629629623</c:v>
                </c:pt>
                <c:pt idx="191">
                  <c:v>1258.5262222222207</c:v>
                </c:pt>
                <c:pt idx="192">
                  <c:v>791.51025000000038</c:v>
                </c:pt>
                <c:pt idx="193">
                  <c:v>439.46691666666698</c:v>
                </c:pt>
                <c:pt idx="194">
                  <c:v>250.5780277777788</c:v>
                </c:pt>
                <c:pt idx="195">
                  <c:v>108.20099074074143</c:v>
                </c:pt>
                <c:pt idx="196">
                  <c:v>-59.192342592592524</c:v>
                </c:pt>
                <c:pt idx="197">
                  <c:v>-180.37748148148145</c:v>
                </c:pt>
                <c:pt idx="198">
                  <c:v>-302.18678703703699</c:v>
                </c:pt>
                <c:pt idx="199">
                  <c:v>-424.90641666666659</c:v>
                </c:pt>
                <c:pt idx="200">
                  <c:v>-500.91456481481578</c:v>
                </c:pt>
                <c:pt idx="201">
                  <c:v>-647.89766666666628</c:v>
                </c:pt>
                <c:pt idx="202">
                  <c:v>-1055.8885925925927</c:v>
                </c:pt>
                <c:pt idx="203">
                  <c:v>-1797.4191481481489</c:v>
                </c:pt>
                <c:pt idx="204">
                  <c:v>-2259.4790092592589</c:v>
                </c:pt>
                <c:pt idx="205">
                  <c:v>-1869.718222222222</c:v>
                </c:pt>
                <c:pt idx="206">
                  <c:v>-790.46711111111131</c:v>
                </c:pt>
                <c:pt idx="207">
                  <c:v>152.74099074074061</c:v>
                </c:pt>
                <c:pt idx="208">
                  <c:v>365.94358333333366</c:v>
                </c:pt>
                <c:pt idx="209">
                  <c:v>248.24321296296247</c:v>
                </c:pt>
                <c:pt idx="210">
                  <c:v>130.00974074074108</c:v>
                </c:pt>
                <c:pt idx="211">
                  <c:v>58.646546296296464</c:v>
                </c:pt>
                <c:pt idx="212">
                  <c:v>152.3935833333332</c:v>
                </c:pt>
                <c:pt idx="213">
                  <c:v>577.56696296296298</c:v>
                </c:pt>
                <c:pt idx="214">
                  <c:v>1241.1734444444448</c:v>
                </c:pt>
                <c:pt idx="215">
                  <c:v>1789.8021018518514</c:v>
                </c:pt>
                <c:pt idx="216">
                  <c:v>1962.9817777777769</c:v>
                </c:pt>
                <c:pt idx="217">
                  <c:v>1688.1884444444447</c:v>
                </c:pt>
                <c:pt idx="218">
                  <c:v>1033.5021018518528</c:v>
                </c:pt>
                <c:pt idx="219">
                  <c:v>256.47691666666668</c:v>
                </c:pt>
                <c:pt idx="220">
                  <c:v>-548.44234259259383</c:v>
                </c:pt>
                <c:pt idx="221">
                  <c:v>-1074.5601203703704</c:v>
                </c:pt>
                <c:pt idx="222">
                  <c:v>-703.93789814814818</c:v>
                </c:pt>
                <c:pt idx="223">
                  <c:v>72.973212962963984</c:v>
                </c:pt>
                <c:pt idx="224">
                  <c:v>711.14307407407409</c:v>
                </c:pt>
                <c:pt idx="225">
                  <c:v>1399.7713611111108</c:v>
                </c:pt>
                <c:pt idx="226">
                  <c:v>1549.2987685185185</c:v>
                </c:pt>
                <c:pt idx="227">
                  <c:v>965.08085185185178</c:v>
                </c:pt>
                <c:pt idx="228">
                  <c:v>282.27099074074113</c:v>
                </c:pt>
                <c:pt idx="229">
                  <c:v>-309.64789814814787</c:v>
                </c:pt>
                <c:pt idx="230">
                  <c:v>-999.15345370370301</c:v>
                </c:pt>
                <c:pt idx="231">
                  <c:v>-1834.2421111111112</c:v>
                </c:pt>
                <c:pt idx="232">
                  <c:v>-2270.9045648148144</c:v>
                </c:pt>
                <c:pt idx="233">
                  <c:v>-2304.3574814814815</c:v>
                </c:pt>
                <c:pt idx="234">
                  <c:v>-1415.2902592592588</c:v>
                </c:pt>
                <c:pt idx="235">
                  <c:v>-0.55345370370418934</c:v>
                </c:pt>
                <c:pt idx="236">
                  <c:v>684.92321296296291</c:v>
                </c:pt>
                <c:pt idx="237">
                  <c:v>757.60765740740749</c:v>
                </c:pt>
                <c:pt idx="238">
                  <c:v>451.92029629629627</c:v>
                </c:pt>
                <c:pt idx="239">
                  <c:v>74.28543518518488</c:v>
                </c:pt>
                <c:pt idx="240">
                  <c:v>-375.31248148148143</c:v>
                </c:pt>
                <c:pt idx="241">
                  <c:v>-519.37081481481425</c:v>
                </c:pt>
                <c:pt idx="242">
                  <c:v>-166.80086111111143</c:v>
                </c:pt>
                <c:pt idx="243">
                  <c:v>210.62400000000002</c:v>
                </c:pt>
                <c:pt idx="244">
                  <c:v>329.03247222222222</c:v>
                </c:pt>
                <c:pt idx="245">
                  <c:v>116.77099074074026</c:v>
                </c:pt>
                <c:pt idx="246">
                  <c:v>-615.88123148148145</c:v>
                </c:pt>
                <c:pt idx="247">
                  <c:v>-1681.4732222222219</c:v>
                </c:pt>
                <c:pt idx="248">
                  <c:v>-2252.2553055555559</c:v>
                </c:pt>
                <c:pt idx="249">
                  <c:v>-1853.3569259259261</c:v>
                </c:pt>
                <c:pt idx="250">
                  <c:v>-885.94044444444444</c:v>
                </c:pt>
                <c:pt idx="251">
                  <c:v>-83.209333333333291</c:v>
                </c:pt>
                <c:pt idx="252">
                  <c:v>200.12400000000002</c:v>
                </c:pt>
                <c:pt idx="253">
                  <c:v>200.12400000000002</c:v>
                </c:pt>
                <c:pt idx="254">
                  <c:v>200.12400000000002</c:v>
                </c:pt>
                <c:pt idx="255">
                  <c:v>200.12400000000002</c:v>
                </c:pt>
                <c:pt idx="256">
                  <c:v>200.12400000000002</c:v>
                </c:pt>
                <c:pt idx="257">
                  <c:v>200.12400000000002</c:v>
                </c:pt>
                <c:pt idx="258">
                  <c:v>200.12400000000002</c:v>
                </c:pt>
                <c:pt idx="259">
                  <c:v>200.12400000000002</c:v>
                </c:pt>
                <c:pt idx="260">
                  <c:v>200.12400000000002</c:v>
                </c:pt>
                <c:pt idx="261">
                  <c:v>200.12400000000002</c:v>
                </c:pt>
                <c:pt idx="262">
                  <c:v>200.12400000000002</c:v>
                </c:pt>
                <c:pt idx="263">
                  <c:v>200.12400000000002</c:v>
                </c:pt>
                <c:pt idx="264">
                  <c:v>200.12400000000002</c:v>
                </c:pt>
                <c:pt idx="265">
                  <c:v>200.12400000000002</c:v>
                </c:pt>
                <c:pt idx="266">
                  <c:v>200.12400000000002</c:v>
                </c:pt>
                <c:pt idx="267">
                  <c:v>200.12400000000002</c:v>
                </c:pt>
                <c:pt idx="268">
                  <c:v>200.12400000000002</c:v>
                </c:pt>
                <c:pt idx="269">
                  <c:v>200.12400000000002</c:v>
                </c:pt>
                <c:pt idx="270">
                  <c:v>200.12400000000002</c:v>
                </c:pt>
                <c:pt idx="271">
                  <c:v>200.12400000000002</c:v>
                </c:pt>
                <c:pt idx="272">
                  <c:v>200.12400000000002</c:v>
                </c:pt>
                <c:pt idx="273">
                  <c:v>200.12400000000002</c:v>
                </c:pt>
                <c:pt idx="274">
                  <c:v>200.12400000000002</c:v>
                </c:pt>
                <c:pt idx="275">
                  <c:v>200.12400000000002</c:v>
                </c:pt>
                <c:pt idx="276">
                  <c:v>200.12400000000002</c:v>
                </c:pt>
                <c:pt idx="277">
                  <c:v>719.56844444444448</c:v>
                </c:pt>
                <c:pt idx="278">
                  <c:v>1239.1697407407407</c:v>
                </c:pt>
                <c:pt idx="279">
                  <c:v>1168.8069629629629</c:v>
                </c:pt>
                <c:pt idx="280">
                  <c:v>1027.799138888889</c:v>
                </c:pt>
                <c:pt idx="281">
                  <c:v>886.86876851851832</c:v>
                </c:pt>
                <c:pt idx="282">
                  <c:v>793.14474074074064</c:v>
                </c:pt>
                <c:pt idx="283">
                  <c:v>746.68474074074084</c:v>
                </c:pt>
                <c:pt idx="284">
                  <c:v>794.68765740740741</c:v>
                </c:pt>
                <c:pt idx="285">
                  <c:v>961.07247222222202</c:v>
                </c:pt>
                <c:pt idx="286">
                  <c:v>1175.182472222222</c:v>
                </c:pt>
                <c:pt idx="287">
                  <c:v>1413.6564074074076</c:v>
                </c:pt>
                <c:pt idx="288">
                  <c:v>1653.106777777778</c:v>
                </c:pt>
                <c:pt idx="289">
                  <c:v>1846.5835833333331</c:v>
                </c:pt>
                <c:pt idx="290">
                  <c:v>1970.4491388888885</c:v>
                </c:pt>
                <c:pt idx="291">
                  <c:v>1977.4932129629635</c:v>
                </c:pt>
                <c:pt idx="292">
                  <c:v>1890.5854351851854</c:v>
                </c:pt>
                <c:pt idx="293">
                  <c:v>1780.4191388888889</c:v>
                </c:pt>
                <c:pt idx="294">
                  <c:v>1622.9875185185178</c:v>
                </c:pt>
                <c:pt idx="295">
                  <c:v>1465.0509907407411</c:v>
                </c:pt>
                <c:pt idx="296">
                  <c:v>1306.6954351851866</c:v>
                </c:pt>
                <c:pt idx="297">
                  <c:v>1123.8602499999986</c:v>
                </c:pt>
                <c:pt idx="298">
                  <c:v>940.00099074074012</c:v>
                </c:pt>
                <c:pt idx="299">
                  <c:v>754.99321296296296</c:v>
                </c:pt>
                <c:pt idx="300">
                  <c:v>663.18802777777807</c:v>
                </c:pt>
                <c:pt idx="301">
                  <c:v>618.64654629629763</c:v>
                </c:pt>
                <c:pt idx="302">
                  <c:v>597.07321296296232</c:v>
                </c:pt>
                <c:pt idx="303">
                  <c:v>599.48011111111043</c:v>
                </c:pt>
                <c:pt idx="304">
                  <c:v>554.34622222222265</c:v>
                </c:pt>
                <c:pt idx="305">
                  <c:v>532.49321296296296</c:v>
                </c:pt>
                <c:pt idx="306">
                  <c:v>557.87862962963004</c:v>
                </c:pt>
                <c:pt idx="307">
                  <c:v>607.25140740740676</c:v>
                </c:pt>
                <c:pt idx="308">
                  <c:v>680.62321296296318</c:v>
                </c:pt>
                <c:pt idx="309">
                  <c:v>825.60029629629707</c:v>
                </c:pt>
                <c:pt idx="310">
                  <c:v>1019.3635833333333</c:v>
                </c:pt>
                <c:pt idx="311">
                  <c:v>1214.7919629629623</c:v>
                </c:pt>
                <c:pt idx="312">
                  <c:v>1388.4065462962963</c:v>
                </c:pt>
                <c:pt idx="313">
                  <c:v>1469.1176574074068</c:v>
                </c:pt>
                <c:pt idx="314">
                  <c:v>1408.5354351851852</c:v>
                </c:pt>
                <c:pt idx="315">
                  <c:v>1205.3114074074094</c:v>
                </c:pt>
                <c:pt idx="316">
                  <c:v>999.61210185185257</c:v>
                </c:pt>
                <c:pt idx="317">
                  <c:v>839.87987962962961</c:v>
                </c:pt>
                <c:pt idx="318">
                  <c:v>725.573212962963</c:v>
                </c:pt>
                <c:pt idx="319">
                  <c:v>634.44307407407268</c:v>
                </c:pt>
                <c:pt idx="320">
                  <c:v>541.90677777777512</c:v>
                </c:pt>
                <c:pt idx="321">
                  <c:v>425.28913888888957</c:v>
                </c:pt>
                <c:pt idx="322">
                  <c:v>259.53140740740736</c:v>
                </c:pt>
                <c:pt idx="323">
                  <c:v>21.506962962962973</c:v>
                </c:pt>
                <c:pt idx="324">
                  <c:v>-290.64567592592527</c:v>
                </c:pt>
                <c:pt idx="325">
                  <c:v>-558.262666666668</c:v>
                </c:pt>
                <c:pt idx="326">
                  <c:v>-733.47914814814681</c:v>
                </c:pt>
                <c:pt idx="327">
                  <c:v>-743.96359259259111</c:v>
                </c:pt>
                <c:pt idx="328">
                  <c:v>-611.57970370370367</c:v>
                </c:pt>
                <c:pt idx="329">
                  <c:v>-406.44137037037069</c:v>
                </c:pt>
                <c:pt idx="330">
                  <c:v>-151.90530555555557</c:v>
                </c:pt>
                <c:pt idx="331">
                  <c:v>105.06974074074108</c:v>
                </c:pt>
                <c:pt idx="332">
                  <c:v>364.01288888888791</c:v>
                </c:pt>
                <c:pt idx="333">
                  <c:v>648.90696296296267</c:v>
                </c:pt>
                <c:pt idx="334">
                  <c:v>983.40974074074177</c:v>
                </c:pt>
                <c:pt idx="335">
                  <c:v>1321.2336296296287</c:v>
                </c:pt>
                <c:pt idx="336">
                  <c:v>1567.3625185185192</c:v>
                </c:pt>
                <c:pt idx="337">
                  <c:v>1768.4106666666667</c:v>
                </c:pt>
                <c:pt idx="338">
                  <c:v>1900.9847407407406</c:v>
                </c:pt>
                <c:pt idx="339">
                  <c:v>1987.4854351851877</c:v>
                </c:pt>
                <c:pt idx="340">
                  <c:v>2028.4847407407387</c:v>
                </c:pt>
                <c:pt idx="341">
                  <c:v>1951.6919629629629</c:v>
                </c:pt>
                <c:pt idx="342">
                  <c:v>1755.939138888891</c:v>
                </c:pt>
                <c:pt idx="343">
                  <c:v>1415.7319629629615</c:v>
                </c:pt>
                <c:pt idx="344">
                  <c:v>1070.7119629629615</c:v>
                </c:pt>
                <c:pt idx="345">
                  <c:v>840.40177777777649</c:v>
                </c:pt>
                <c:pt idx="346">
                  <c:v>702.24677777777765</c:v>
                </c:pt>
                <c:pt idx="347">
                  <c:v>680.98974074074204</c:v>
                </c:pt>
                <c:pt idx="348">
                  <c:v>707.55802777777774</c:v>
                </c:pt>
                <c:pt idx="349">
                  <c:v>757.75362962963027</c:v>
                </c:pt>
                <c:pt idx="350">
                  <c:v>809.16580555555697</c:v>
                </c:pt>
                <c:pt idx="351">
                  <c:v>836.9986296296297</c:v>
                </c:pt>
                <c:pt idx="352">
                  <c:v>841.86233333333325</c:v>
                </c:pt>
                <c:pt idx="353">
                  <c:v>846.15210185185174</c:v>
                </c:pt>
                <c:pt idx="354">
                  <c:v>898.31580555555286</c:v>
                </c:pt>
                <c:pt idx="355">
                  <c:v>974.75788888888883</c:v>
                </c:pt>
                <c:pt idx="356">
                  <c:v>1052.5176574074101</c:v>
                </c:pt>
                <c:pt idx="357">
                  <c:v>1154.6076574074082</c:v>
                </c:pt>
                <c:pt idx="358">
                  <c:v>1258.7402962962949</c:v>
                </c:pt>
                <c:pt idx="359">
                  <c:v>1292.8462222222197</c:v>
                </c:pt>
                <c:pt idx="360">
                  <c:v>1303.5069629629636</c:v>
                </c:pt>
                <c:pt idx="361">
                  <c:v>1314.3336296296302</c:v>
                </c:pt>
                <c:pt idx="362">
                  <c:v>1348.9373333333326</c:v>
                </c:pt>
                <c:pt idx="363">
                  <c:v>1384.409879629631</c:v>
                </c:pt>
                <c:pt idx="364">
                  <c:v>1396.4586296296309</c:v>
                </c:pt>
                <c:pt idx="365">
                  <c:v>1432.3058055555557</c:v>
                </c:pt>
                <c:pt idx="366">
                  <c:v>1421.8546944444424</c:v>
                </c:pt>
                <c:pt idx="367">
                  <c:v>1362.8954351851839</c:v>
                </c:pt>
                <c:pt idx="368">
                  <c:v>1326.9558518518531</c:v>
                </c:pt>
                <c:pt idx="369">
                  <c:v>1290.3956666666672</c:v>
                </c:pt>
                <c:pt idx="370">
                  <c:v>1253.1876574074072</c:v>
                </c:pt>
                <c:pt idx="371">
                  <c:v>1215.3065462962957</c:v>
                </c:pt>
                <c:pt idx="372">
                  <c:v>1129.5067777777756</c:v>
                </c:pt>
                <c:pt idx="373">
                  <c:v>1017.7875185185197</c:v>
                </c:pt>
                <c:pt idx="374">
                  <c:v>928.12251851851852</c:v>
                </c:pt>
                <c:pt idx="375">
                  <c:v>813.26622222222204</c:v>
                </c:pt>
                <c:pt idx="376">
                  <c:v>696.01210185185198</c:v>
                </c:pt>
                <c:pt idx="377">
                  <c:v>600.76622222222068</c:v>
                </c:pt>
                <c:pt idx="378">
                  <c:v>551.14358333333462</c:v>
                </c:pt>
                <c:pt idx="379">
                  <c:v>501.52677777777831</c:v>
                </c:pt>
                <c:pt idx="380">
                  <c:v>473.93765740740616</c:v>
                </c:pt>
                <c:pt idx="381">
                  <c:v>447.1558055555555</c:v>
                </c:pt>
                <c:pt idx="382">
                  <c:v>371.58580555555625</c:v>
                </c:pt>
                <c:pt idx="383">
                  <c:v>318.8669629629631</c:v>
                </c:pt>
                <c:pt idx="384">
                  <c:v>265.40177777777723</c:v>
                </c:pt>
                <c:pt idx="385">
                  <c:v>211.20580555555409</c:v>
                </c:pt>
                <c:pt idx="386">
                  <c:v>179.90765740740721</c:v>
                </c:pt>
                <c:pt idx="387">
                  <c:v>195.89654629629837</c:v>
                </c:pt>
                <c:pt idx="388">
                  <c:v>259.92529629629769</c:v>
                </c:pt>
                <c:pt idx="389">
                  <c:v>325.50247222222293</c:v>
                </c:pt>
                <c:pt idx="390">
                  <c:v>391.85580555555555</c:v>
                </c:pt>
                <c:pt idx="391">
                  <c:v>436.10432407407131</c:v>
                </c:pt>
                <c:pt idx="392">
                  <c:v>480.36321296296427</c:v>
                </c:pt>
                <c:pt idx="393">
                  <c:v>526.10765740740942</c:v>
                </c:pt>
                <c:pt idx="394">
                  <c:v>477.41024999999797</c:v>
                </c:pt>
                <c:pt idx="395">
                  <c:v>427.24543518518584</c:v>
                </c:pt>
                <c:pt idx="396">
                  <c:v>353.479879629631</c:v>
                </c:pt>
                <c:pt idx="397">
                  <c:v>253.92900000000009</c:v>
                </c:pt>
                <c:pt idx="398">
                  <c:v>200.90974074074018</c:v>
                </c:pt>
                <c:pt idx="399">
                  <c:v>147.21543518518382</c:v>
                </c:pt>
                <c:pt idx="400">
                  <c:v>116.47469444444437</c:v>
                </c:pt>
                <c:pt idx="401">
                  <c:v>156.63210185185255</c:v>
                </c:pt>
                <c:pt idx="402">
                  <c:v>245.47136111110984</c:v>
                </c:pt>
                <c:pt idx="403">
                  <c:v>312.12802777777569</c:v>
                </c:pt>
                <c:pt idx="404">
                  <c:v>403.10974074074335</c:v>
                </c:pt>
                <c:pt idx="405">
                  <c:v>472.56251851852062</c:v>
                </c:pt>
                <c:pt idx="406">
                  <c:v>518.40677777777717</c:v>
                </c:pt>
                <c:pt idx="407">
                  <c:v>565.62900000000002</c:v>
                </c:pt>
                <c:pt idx="408">
                  <c:v>612.85122222222287</c:v>
                </c:pt>
                <c:pt idx="409">
                  <c:v>637.84029629629572</c:v>
                </c:pt>
                <c:pt idx="410">
                  <c:v>662.14136111110906</c:v>
                </c:pt>
                <c:pt idx="411">
                  <c:v>735.04844444444507</c:v>
                </c:pt>
                <c:pt idx="412">
                  <c:v>808.65585185185182</c:v>
                </c:pt>
                <c:pt idx="413">
                  <c:v>883.66974074074005</c:v>
                </c:pt>
                <c:pt idx="414">
                  <c:v>959.40987962963163</c:v>
                </c:pt>
                <c:pt idx="415">
                  <c:v>1060.2097407407407</c:v>
                </c:pt>
                <c:pt idx="416">
                  <c:v>1138.8821018518511</c:v>
                </c:pt>
                <c:pt idx="417">
                  <c:v>1194.7454351851852</c:v>
                </c:pt>
                <c:pt idx="418">
                  <c:v>1180.6008518518499</c:v>
                </c:pt>
                <c:pt idx="419">
                  <c:v>1117.8632129629614</c:v>
                </c:pt>
                <c:pt idx="420">
                  <c:v>1054.4576574074099</c:v>
                </c:pt>
                <c:pt idx="421">
                  <c:v>966.00210185185324</c:v>
                </c:pt>
                <c:pt idx="422">
                  <c:v>828.85432407407325</c:v>
                </c:pt>
                <c:pt idx="423">
                  <c:v>665.08802777777646</c:v>
                </c:pt>
                <c:pt idx="424">
                  <c:v>522.66529629629622</c:v>
                </c:pt>
                <c:pt idx="425">
                  <c:v>307.1475185185206</c:v>
                </c:pt>
                <c:pt idx="426">
                  <c:v>63.537333333332015</c:v>
                </c:pt>
                <c:pt idx="427">
                  <c:v>-135.74137037037104</c:v>
                </c:pt>
                <c:pt idx="428">
                  <c:v>-266.96859259259327</c:v>
                </c:pt>
                <c:pt idx="429">
                  <c:v>-280.64419444444513</c:v>
                </c:pt>
                <c:pt idx="430">
                  <c:v>-151.71752777777647</c:v>
                </c:pt>
                <c:pt idx="431">
                  <c:v>51.711962962962218</c:v>
                </c:pt>
                <c:pt idx="432">
                  <c:v>281.60765740740675</c:v>
                </c:pt>
                <c:pt idx="433">
                  <c:v>468.43640740740932</c:v>
                </c:pt>
                <c:pt idx="434">
                  <c:v>538.58432407407543</c:v>
                </c:pt>
                <c:pt idx="435">
                  <c:v>538.58432407407213</c:v>
                </c:pt>
                <c:pt idx="436">
                  <c:v>467.06622222222086</c:v>
                </c:pt>
                <c:pt idx="437">
                  <c:v>394.18247222222493</c:v>
                </c:pt>
                <c:pt idx="438">
                  <c:v>344.23543518518727</c:v>
                </c:pt>
                <c:pt idx="439">
                  <c:v>340.84399999999869</c:v>
                </c:pt>
                <c:pt idx="440">
                  <c:v>408.97585185184982</c:v>
                </c:pt>
                <c:pt idx="441">
                  <c:v>525.68455555555693</c:v>
                </c:pt>
                <c:pt idx="442">
                  <c:v>691.63543518518713</c:v>
                </c:pt>
                <c:pt idx="443">
                  <c:v>836.67733333333058</c:v>
                </c:pt>
                <c:pt idx="444">
                  <c:v>959.4854351851825</c:v>
                </c:pt>
                <c:pt idx="445">
                  <c:v>1060.774324074076</c:v>
                </c:pt>
                <c:pt idx="446">
                  <c:v>1139.2114074074088</c:v>
                </c:pt>
                <c:pt idx="447">
                  <c:v>1219.1321018518524</c:v>
                </c:pt>
                <c:pt idx="448">
                  <c:v>1252.6521018518513</c:v>
                </c:pt>
                <c:pt idx="449">
                  <c:v>1262.6880277777771</c:v>
                </c:pt>
                <c:pt idx="450">
                  <c:v>1225.6287685185205</c:v>
                </c:pt>
                <c:pt idx="451">
                  <c:v>1163.6076574074068</c:v>
                </c:pt>
                <c:pt idx="452">
                  <c:v>1124.545296296295</c:v>
                </c:pt>
                <c:pt idx="453">
                  <c:v>1061.1980740740735</c:v>
                </c:pt>
                <c:pt idx="454">
                  <c:v>1020.0114074074061</c:v>
                </c:pt>
                <c:pt idx="455">
                  <c:v>1026.0884444444464</c:v>
                </c:pt>
                <c:pt idx="456">
                  <c:v>1032.206962962965</c:v>
                </c:pt>
                <c:pt idx="457">
                  <c:v>1038.3669629629617</c:v>
                </c:pt>
                <c:pt idx="458">
                  <c:v>1044.5684444444432</c:v>
                </c:pt>
                <c:pt idx="459">
                  <c:v>1050.8114074074063</c:v>
                </c:pt>
                <c:pt idx="460">
                  <c:v>1033.4847407407408</c:v>
                </c:pt>
                <c:pt idx="461">
                  <c:v>1039.0176574074073</c:v>
                </c:pt>
                <c:pt idx="462">
                  <c:v>1045.3798796296296</c:v>
                </c:pt>
                <c:pt idx="463">
                  <c:v>1003.7586296296322</c:v>
                </c:pt>
                <c:pt idx="464">
                  <c:v>984.9736296296303</c:v>
                </c:pt>
                <c:pt idx="465">
                  <c:v>942.60085185185176</c:v>
                </c:pt>
                <c:pt idx="466">
                  <c:v>898.62455555555493</c:v>
                </c:pt>
                <c:pt idx="467">
                  <c:v>878.26974074073803</c:v>
                </c:pt>
                <c:pt idx="468">
                  <c:v>857.10765740740942</c:v>
                </c:pt>
                <c:pt idx="469">
                  <c:v>835.95140740740749</c:v>
                </c:pt>
                <c:pt idx="470">
                  <c:v>790.36899999999935</c:v>
                </c:pt>
                <c:pt idx="471">
                  <c:v>767.57876851851915</c:v>
                </c:pt>
                <c:pt idx="472">
                  <c:v>768.40029629629691</c:v>
                </c:pt>
                <c:pt idx="473">
                  <c:v>745.61136111111318</c:v>
                </c:pt>
                <c:pt idx="474">
                  <c:v>722.00025000000005</c:v>
                </c:pt>
                <c:pt idx="475">
                  <c:v>698.38913888888692</c:v>
                </c:pt>
                <c:pt idx="476">
                  <c:v>650.34474074073808</c:v>
                </c:pt>
                <c:pt idx="477">
                  <c:v>601.48011111111111</c:v>
                </c:pt>
                <c:pt idx="478">
                  <c:v>575.41025000000127</c:v>
                </c:pt>
                <c:pt idx="479">
                  <c:v>572.95733333333465</c:v>
                </c:pt>
                <c:pt idx="480">
                  <c:v>617.73247222222074</c:v>
                </c:pt>
                <c:pt idx="481">
                  <c:v>687.7514074074054</c:v>
                </c:pt>
                <c:pt idx="482">
                  <c:v>758.58474074074138</c:v>
                </c:pt>
                <c:pt idx="483">
                  <c:v>854.6586296296316</c:v>
                </c:pt>
                <c:pt idx="484">
                  <c:v>905.14751851851793</c:v>
                </c:pt>
                <c:pt idx="485">
                  <c:v>908.42455555555489</c:v>
                </c:pt>
                <c:pt idx="486">
                  <c:v>911.71196296296557</c:v>
                </c:pt>
                <c:pt idx="487">
                  <c:v>867.78751851851735</c:v>
                </c:pt>
                <c:pt idx="488">
                  <c:v>822.21807407407198</c:v>
                </c:pt>
                <c:pt idx="489">
                  <c:v>800.26233333333596</c:v>
                </c:pt>
                <c:pt idx="490">
                  <c:v>777.47987962963032</c:v>
                </c:pt>
                <c:pt idx="491">
                  <c:v>778.30918518518263</c:v>
                </c:pt>
                <c:pt idx="492">
                  <c:v>779.13913888888612</c:v>
                </c:pt>
                <c:pt idx="493">
                  <c:v>779.96974074074467</c:v>
                </c:pt>
                <c:pt idx="494">
                  <c:v>780.80099074074485</c:v>
                </c:pt>
                <c:pt idx="495">
                  <c:v>781.6328888888861</c:v>
                </c:pt>
                <c:pt idx="496">
                  <c:v>782.46543518518251</c:v>
                </c:pt>
                <c:pt idx="497">
                  <c:v>759.68751851851721</c:v>
                </c:pt>
                <c:pt idx="498">
                  <c:v>712.46529629629754</c:v>
                </c:pt>
                <c:pt idx="499">
                  <c:v>664.40987962963368</c:v>
                </c:pt>
                <c:pt idx="500">
                  <c:v>639.13432407407277</c:v>
                </c:pt>
                <c:pt idx="501">
                  <c:v>637.47247222222074</c:v>
                </c:pt>
                <c:pt idx="502">
                  <c:v>612.20210185185192</c:v>
                </c:pt>
                <c:pt idx="503">
                  <c:v>609.71807407407402</c:v>
                </c:pt>
                <c:pt idx="504">
                  <c:v>631.67640740740956</c:v>
                </c:pt>
                <c:pt idx="505">
                  <c:v>630.02622222222089</c:v>
                </c:pt>
                <c:pt idx="506">
                  <c:v>651.98974074074135</c:v>
                </c:pt>
                <c:pt idx="507">
                  <c:v>674.7780277777772</c:v>
                </c:pt>
                <c:pt idx="508">
                  <c:v>673.95585185185121</c:v>
                </c:pt>
                <c:pt idx="509">
                  <c:v>720.3565462962963</c:v>
                </c:pt>
                <c:pt idx="510">
                  <c:v>768.40029629629691</c:v>
                </c:pt>
                <c:pt idx="511">
                  <c:v>792.83358333333274</c:v>
                </c:pt>
                <c:pt idx="512">
                  <c:v>841.70210185185169</c:v>
                </c:pt>
                <c:pt idx="513">
                  <c:v>867.78751851852064</c:v>
                </c:pt>
                <c:pt idx="514">
                  <c:v>893.87876851851581</c:v>
                </c:pt>
                <c:pt idx="515">
                  <c:v>920.8058055555548</c:v>
                </c:pt>
                <c:pt idx="516">
                  <c:v>947.74321296296421</c:v>
                </c:pt>
                <c:pt idx="517">
                  <c:v>975.52677777777785</c:v>
                </c:pt>
                <c:pt idx="518">
                  <c:v>1003.326546296295</c:v>
                </c:pt>
                <c:pt idx="519">
                  <c:v>1008.3743240740725</c:v>
                </c:pt>
                <c:pt idx="520">
                  <c:v>965.37640740740881</c:v>
                </c:pt>
                <c:pt idx="521">
                  <c:v>897.93418518518365</c:v>
                </c:pt>
                <c:pt idx="522">
                  <c:v>828.80029629629894</c:v>
                </c:pt>
                <c:pt idx="523">
                  <c:v>758.81765740740741</c:v>
                </c:pt>
                <c:pt idx="524">
                  <c:v>616.30029629629098</c:v>
                </c:pt>
                <c:pt idx="525">
                  <c:v>423.16765740741266</c:v>
                </c:pt>
                <c:pt idx="526">
                  <c:v>203.06974074074481</c:v>
                </c:pt>
                <c:pt idx="527">
                  <c:v>-44.756000000002814</c:v>
                </c:pt>
                <c:pt idx="528">
                  <c:v>-296.56234259259531</c:v>
                </c:pt>
                <c:pt idx="529">
                  <c:v>-457.72012037037166</c:v>
                </c:pt>
                <c:pt idx="530">
                  <c:v>-524.8485925925911</c:v>
                </c:pt>
                <c:pt idx="531">
                  <c:v>-545.12137037036882</c:v>
                </c:pt>
                <c:pt idx="532">
                  <c:v>-516.97900925926069</c:v>
                </c:pt>
                <c:pt idx="533">
                  <c:v>-487.69234259259326</c:v>
                </c:pt>
                <c:pt idx="534">
                  <c:v>-480.9191481481468</c:v>
                </c:pt>
                <c:pt idx="535">
                  <c:v>-521.02530555555632</c:v>
                </c:pt>
                <c:pt idx="536">
                  <c:v>-537.87197222222289</c:v>
                </c:pt>
                <c:pt idx="537">
                  <c:v>-530.05525925925781</c:v>
                </c:pt>
                <c:pt idx="538">
                  <c:v>-498.28456481481282</c:v>
                </c:pt>
                <c:pt idx="539">
                  <c:v>-394.03748148148276</c:v>
                </c:pt>
                <c:pt idx="540">
                  <c:v>-240.36803703703777</c:v>
                </c:pt>
                <c:pt idx="541">
                  <c:v>-131.19599999999724</c:v>
                </c:pt>
                <c:pt idx="542">
                  <c:v>-68.497898148149488</c:v>
                </c:pt>
                <c:pt idx="543">
                  <c:v>-4.4626666666687242</c:v>
                </c:pt>
                <c:pt idx="544">
                  <c:v>13.03640740740741</c:v>
                </c:pt>
                <c:pt idx="545">
                  <c:v>6.9891851851851357</c:v>
                </c:pt>
                <c:pt idx="546">
                  <c:v>48.229000000000724</c:v>
                </c:pt>
                <c:pt idx="547">
                  <c:v>90.711962962964265</c:v>
                </c:pt>
                <c:pt idx="548">
                  <c:v>133.23640740740609</c:v>
                </c:pt>
                <c:pt idx="549">
                  <c:v>200.57362962962759</c:v>
                </c:pt>
                <c:pt idx="550">
                  <c:v>221.2891388888888</c:v>
                </c:pt>
                <c:pt idx="551">
                  <c:v>218.40974074074066</c:v>
                </c:pt>
                <c:pt idx="552">
                  <c:v>215.5465462962963</c:v>
                </c:pt>
                <c:pt idx="553">
                  <c:v>212.69955555555555</c:v>
                </c:pt>
                <c:pt idx="554">
                  <c:v>209.86876851851849</c:v>
                </c:pt>
                <c:pt idx="555">
                  <c:v>207.05418518518513</c:v>
                </c:pt>
                <c:pt idx="556">
                  <c:v>180.64469444444578</c:v>
                </c:pt>
                <c:pt idx="557">
                  <c:v>177.30802777777916</c:v>
                </c:pt>
                <c:pt idx="558">
                  <c:v>174.54529629629766</c:v>
                </c:pt>
                <c:pt idx="559">
                  <c:v>147.64029629629567</c:v>
                </c:pt>
                <c:pt idx="560">
                  <c:v>144.36974074074007</c:v>
                </c:pt>
                <c:pt idx="561">
                  <c:v>141.12251851851786</c:v>
                </c:pt>
                <c:pt idx="562">
                  <c:v>137.89862962962894</c:v>
                </c:pt>
                <c:pt idx="563">
                  <c:v>111.0869629629637</c:v>
                </c:pt>
                <c:pt idx="564">
                  <c:v>36.549138888890212</c:v>
                </c:pt>
                <c:pt idx="565">
                  <c:v>-109.83377777777841</c:v>
                </c:pt>
                <c:pt idx="566">
                  <c:v>-305.44234259259252</c:v>
                </c:pt>
                <c:pt idx="567">
                  <c:v>-550.17544444444445</c:v>
                </c:pt>
                <c:pt idx="568">
                  <c:v>-821.26456481481671</c:v>
                </c:pt>
                <c:pt idx="569">
                  <c:v>-1047.1397499999998</c:v>
                </c:pt>
                <c:pt idx="570">
                  <c:v>-1156.2478981481461</c:v>
                </c:pt>
                <c:pt idx="571">
                  <c:v>-1170.2478981481461</c:v>
                </c:pt>
                <c:pt idx="572">
                  <c:v>-1136.3619722222229</c:v>
                </c:pt>
                <c:pt idx="573">
                  <c:v>-1030.2064166666673</c:v>
                </c:pt>
                <c:pt idx="574">
                  <c:v>-898.75100000000032</c:v>
                </c:pt>
                <c:pt idx="575">
                  <c:v>-836.5976666666661</c:v>
                </c:pt>
                <c:pt idx="576">
                  <c:v>-868.51544444444414</c:v>
                </c:pt>
                <c:pt idx="577">
                  <c:v>-994.82678703703834</c:v>
                </c:pt>
                <c:pt idx="578">
                  <c:v>-1192.7848888888896</c:v>
                </c:pt>
                <c:pt idx="579">
                  <c:v>-1367.7197499999995</c:v>
                </c:pt>
                <c:pt idx="580">
                  <c:v>-1424.6719722222224</c:v>
                </c:pt>
                <c:pt idx="581">
                  <c:v>-1338.8819259259249</c:v>
                </c:pt>
                <c:pt idx="582">
                  <c:v>-1157.2108148148145</c:v>
                </c:pt>
                <c:pt idx="583">
                  <c:v>-926.67345370370401</c:v>
                </c:pt>
                <c:pt idx="584">
                  <c:v>-765.58789814814793</c:v>
                </c:pt>
                <c:pt idx="585">
                  <c:v>-698.29345370370413</c:v>
                </c:pt>
                <c:pt idx="586">
                  <c:v>-677.80414814814833</c:v>
                </c:pt>
                <c:pt idx="587">
                  <c:v>-704.30308333333289</c:v>
                </c:pt>
                <c:pt idx="588">
                  <c:v>-801.53456481481498</c:v>
                </c:pt>
                <c:pt idx="589">
                  <c:v>-969.69692592592583</c:v>
                </c:pt>
                <c:pt idx="590">
                  <c:v>-1185.1456759259256</c:v>
                </c:pt>
                <c:pt idx="591">
                  <c:v>-1400.528638888889</c:v>
                </c:pt>
                <c:pt idx="592">
                  <c:v>-1473.8119722222223</c:v>
                </c:pt>
                <c:pt idx="593">
                  <c:v>-1853.1663703703703</c:v>
                </c:pt>
                <c:pt idx="594">
                  <c:v>-1027.6537777777778</c:v>
                </c:pt>
                <c:pt idx="595">
                  <c:v>200.12400000000002</c:v>
                </c:pt>
                <c:pt idx="596">
                  <c:v>200.12400000000002</c:v>
                </c:pt>
                <c:pt idx="597">
                  <c:v>200.12400000000002</c:v>
                </c:pt>
                <c:pt idx="598">
                  <c:v>200.12400000000002</c:v>
                </c:pt>
                <c:pt idx="599">
                  <c:v>200.12400000000002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39-46A2-B43D-A968C183C027}"/>
            </c:ext>
          </c:extLst>
        </c:ser>
        <c:ser>
          <c:idx val="1"/>
          <c:order val="1"/>
          <c:tx>
            <c:strRef>
              <c:f>WLTC_class_3!$P$6</c:f>
              <c:strCache>
                <c:ptCount val="1"/>
                <c:pt idx="0">
                  <c:v>Braking force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WLTC_class_3!$P$1209:$P$1808</c:f>
              <c:numCache>
                <c:formatCode>General</c:formatCode>
                <c:ptCount val="6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13.823083333335916</c:v>
                </c:pt>
                <c:pt idx="149">
                  <c:v>184.81525925925919</c:v>
                </c:pt>
                <c:pt idx="150">
                  <c:v>262.80803703703646</c:v>
                </c:pt>
                <c:pt idx="151">
                  <c:v>293.45155555555687</c:v>
                </c:pt>
                <c:pt idx="152">
                  <c:v>324.45641666666666</c:v>
                </c:pt>
                <c:pt idx="153">
                  <c:v>378.92655555555621</c:v>
                </c:pt>
                <c:pt idx="154">
                  <c:v>481.40900925925791</c:v>
                </c:pt>
                <c:pt idx="155">
                  <c:v>561.00433333333149</c:v>
                </c:pt>
                <c:pt idx="156">
                  <c:v>617.19692592592787</c:v>
                </c:pt>
                <c:pt idx="157">
                  <c:v>697.17012037037171</c:v>
                </c:pt>
                <c:pt idx="158">
                  <c:v>730.463592592591</c:v>
                </c:pt>
                <c:pt idx="159">
                  <c:v>526.90414814814676</c:v>
                </c:pt>
                <c:pt idx="160">
                  <c:v>107.43025925926028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313.20345370370438</c:v>
                </c:pt>
                <c:pt idx="167">
                  <c:v>509.5982222222222</c:v>
                </c:pt>
                <c:pt idx="168">
                  <c:v>208.79303703703772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71.250861111109785</c:v>
                </c:pt>
                <c:pt idx="173">
                  <c:v>405.85248148148139</c:v>
                </c:pt>
                <c:pt idx="174">
                  <c:v>979.32308333333469</c:v>
                </c:pt>
                <c:pt idx="175">
                  <c:v>1794.0219259259254</c:v>
                </c:pt>
                <c:pt idx="176">
                  <c:v>2235.5623425925914</c:v>
                </c:pt>
                <c:pt idx="177">
                  <c:v>2250.2821111111107</c:v>
                </c:pt>
                <c:pt idx="178">
                  <c:v>2263.1812314814811</c:v>
                </c:pt>
                <c:pt idx="179">
                  <c:v>1565.9263703703696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59.192342592592524</c:v>
                </c:pt>
                <c:pt idx="196">
                  <c:v>180.37748148148145</c:v>
                </c:pt>
                <c:pt idx="197">
                  <c:v>302.18678703703699</c:v>
                </c:pt>
                <c:pt idx="198">
                  <c:v>424.90641666666659</c:v>
                </c:pt>
                <c:pt idx="199">
                  <c:v>500.91456481481578</c:v>
                </c:pt>
                <c:pt idx="200">
                  <c:v>647.89766666666628</c:v>
                </c:pt>
                <c:pt idx="201">
                  <c:v>1055.8885925925927</c:v>
                </c:pt>
                <c:pt idx="202">
                  <c:v>1797.4191481481489</c:v>
                </c:pt>
                <c:pt idx="203">
                  <c:v>2259.4790092592589</c:v>
                </c:pt>
                <c:pt idx="204">
                  <c:v>1869.718222222222</c:v>
                </c:pt>
                <c:pt idx="205">
                  <c:v>790.46711111111131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548.44234259259383</c:v>
                </c:pt>
                <c:pt idx="220">
                  <c:v>1074.5601203703704</c:v>
                </c:pt>
                <c:pt idx="221">
                  <c:v>703.93789814814818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309.64789814814787</c:v>
                </c:pt>
                <c:pt idx="229">
                  <c:v>999.15345370370301</c:v>
                </c:pt>
                <c:pt idx="230">
                  <c:v>1834.2421111111112</c:v>
                </c:pt>
                <c:pt idx="231">
                  <c:v>2270.9045648148144</c:v>
                </c:pt>
                <c:pt idx="232">
                  <c:v>2304.3574814814815</c:v>
                </c:pt>
                <c:pt idx="233">
                  <c:v>1415.2902592592588</c:v>
                </c:pt>
                <c:pt idx="234">
                  <c:v>0.55345370370418934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375.31248148148143</c:v>
                </c:pt>
                <c:pt idx="240">
                  <c:v>519.37081481481425</c:v>
                </c:pt>
                <c:pt idx="241">
                  <c:v>166.80086111111143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615.88123148148145</c:v>
                </c:pt>
                <c:pt idx="246">
                  <c:v>1681.4732222222219</c:v>
                </c:pt>
                <c:pt idx="247">
                  <c:v>2252.2553055555559</c:v>
                </c:pt>
                <c:pt idx="248">
                  <c:v>1853.3569259259261</c:v>
                </c:pt>
                <c:pt idx="249">
                  <c:v>885.94044444444444</c:v>
                </c:pt>
                <c:pt idx="250">
                  <c:v>83.209333333333291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290.64567592592527</c:v>
                </c:pt>
                <c:pt idx="324">
                  <c:v>558.262666666668</c:v>
                </c:pt>
                <c:pt idx="325">
                  <c:v>733.47914814814681</c:v>
                </c:pt>
                <c:pt idx="326">
                  <c:v>743.96359259259111</c:v>
                </c:pt>
                <c:pt idx="327">
                  <c:v>611.57970370370367</c:v>
                </c:pt>
                <c:pt idx="328">
                  <c:v>406.44137037037069</c:v>
                </c:pt>
                <c:pt idx="329">
                  <c:v>151.90530555555557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135.74137037037104</c:v>
                </c:pt>
                <c:pt idx="427">
                  <c:v>266.96859259259327</c:v>
                </c:pt>
                <c:pt idx="428">
                  <c:v>280.64419444444513</c:v>
                </c:pt>
                <c:pt idx="429">
                  <c:v>151.71752777777647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44.756000000002814</c:v>
                </c:pt>
                <c:pt idx="527">
                  <c:v>296.56234259259531</c:v>
                </c:pt>
                <c:pt idx="528">
                  <c:v>457.72012037037166</c:v>
                </c:pt>
                <c:pt idx="529">
                  <c:v>524.8485925925911</c:v>
                </c:pt>
                <c:pt idx="530">
                  <c:v>545.12137037036882</c:v>
                </c:pt>
                <c:pt idx="531">
                  <c:v>516.97900925926069</c:v>
                </c:pt>
                <c:pt idx="532">
                  <c:v>487.69234259259326</c:v>
                </c:pt>
                <c:pt idx="533">
                  <c:v>480.9191481481468</c:v>
                </c:pt>
                <c:pt idx="534">
                  <c:v>521.02530555555632</c:v>
                </c:pt>
                <c:pt idx="535">
                  <c:v>537.87197222222289</c:v>
                </c:pt>
                <c:pt idx="536">
                  <c:v>530.05525925925781</c:v>
                </c:pt>
                <c:pt idx="537">
                  <c:v>498.28456481481282</c:v>
                </c:pt>
                <c:pt idx="538">
                  <c:v>394.03748148148276</c:v>
                </c:pt>
                <c:pt idx="539">
                  <c:v>240.36803703703777</c:v>
                </c:pt>
                <c:pt idx="540">
                  <c:v>131.19599999999724</c:v>
                </c:pt>
                <c:pt idx="541">
                  <c:v>68.497898148149488</c:v>
                </c:pt>
                <c:pt idx="542">
                  <c:v>4.4626666666687242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109.83377777777841</c:v>
                </c:pt>
                <c:pt idx="565">
                  <c:v>305.44234259259252</c:v>
                </c:pt>
                <c:pt idx="566">
                  <c:v>550.17544444444445</c:v>
                </c:pt>
                <c:pt idx="567">
                  <c:v>821.26456481481671</c:v>
                </c:pt>
                <c:pt idx="568">
                  <c:v>1047.1397499999998</c:v>
                </c:pt>
                <c:pt idx="569">
                  <c:v>1156.2478981481461</c:v>
                </c:pt>
                <c:pt idx="570">
                  <c:v>1170.2478981481461</c:v>
                </c:pt>
                <c:pt idx="571">
                  <c:v>1136.3619722222229</c:v>
                </c:pt>
                <c:pt idx="572">
                  <c:v>1030.2064166666673</c:v>
                </c:pt>
                <c:pt idx="573">
                  <c:v>898.75100000000032</c:v>
                </c:pt>
                <c:pt idx="574">
                  <c:v>836.5976666666661</c:v>
                </c:pt>
                <c:pt idx="575">
                  <c:v>868.51544444444414</c:v>
                </c:pt>
                <c:pt idx="576">
                  <c:v>994.82678703703834</c:v>
                </c:pt>
                <c:pt idx="577">
                  <c:v>1192.7848888888896</c:v>
                </c:pt>
                <c:pt idx="578">
                  <c:v>1367.7197499999995</c:v>
                </c:pt>
                <c:pt idx="579">
                  <c:v>1424.6719722222224</c:v>
                </c:pt>
                <c:pt idx="580">
                  <c:v>1338.8819259259249</c:v>
                </c:pt>
                <c:pt idx="581">
                  <c:v>1157.2108148148145</c:v>
                </c:pt>
                <c:pt idx="582">
                  <c:v>926.67345370370401</c:v>
                </c:pt>
                <c:pt idx="583">
                  <c:v>765.58789814814793</c:v>
                </c:pt>
                <c:pt idx="584">
                  <c:v>698.29345370370413</c:v>
                </c:pt>
                <c:pt idx="585">
                  <c:v>677.80414814814833</c:v>
                </c:pt>
                <c:pt idx="586">
                  <c:v>704.30308333333289</c:v>
                </c:pt>
                <c:pt idx="587">
                  <c:v>801.53456481481498</c:v>
                </c:pt>
                <c:pt idx="588">
                  <c:v>969.69692592592583</c:v>
                </c:pt>
                <c:pt idx="589">
                  <c:v>1185.1456759259256</c:v>
                </c:pt>
                <c:pt idx="590">
                  <c:v>1400.528638888889</c:v>
                </c:pt>
                <c:pt idx="591">
                  <c:v>1473.8119722222223</c:v>
                </c:pt>
                <c:pt idx="592">
                  <c:v>1853.1663703703703</c:v>
                </c:pt>
                <c:pt idx="593">
                  <c:v>1027.6537777777778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39-46A2-B43D-A968C183C0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63388143"/>
        <c:axId val="1063392463"/>
      </c:lineChart>
      <c:catAx>
        <c:axId val="10633881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3392463"/>
        <c:crosses val="autoZero"/>
        <c:auto val="1"/>
        <c:lblAlgn val="ctr"/>
        <c:lblOffset val="100"/>
        <c:noMultiLvlLbl val="0"/>
      </c:catAx>
      <c:valAx>
        <c:axId val="106339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3388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WLTC_class_3!$P$6</c:f>
              <c:strCache>
                <c:ptCount val="1"/>
                <c:pt idx="0">
                  <c:v>Braking force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WLTC_class_3!$C$7:$C$1808</c:f>
              <c:strCache>
                <c:ptCount val="1802"/>
                <c:pt idx="0">
                  <c:v>s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cat>
          <c:val>
            <c:numRef>
              <c:f>WLTC_class_3!$P$7:$P$1808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161.56359259259187</c:v>
                </c:pt>
                <c:pt idx="37">
                  <c:v>756.06567592592683</c:v>
                </c:pt>
                <c:pt idx="38">
                  <c:v>1094.1164166666672</c:v>
                </c:pt>
                <c:pt idx="39">
                  <c:v>1006.8991481481474</c:v>
                </c:pt>
                <c:pt idx="40">
                  <c:v>870.80137037037093</c:v>
                </c:pt>
                <c:pt idx="41">
                  <c:v>1088.2878981481483</c:v>
                </c:pt>
                <c:pt idx="42">
                  <c:v>1472.6213703703693</c:v>
                </c:pt>
                <c:pt idx="43">
                  <c:v>1385.014564814815</c:v>
                </c:pt>
                <c:pt idx="44">
                  <c:v>775.57100000000059</c:v>
                </c:pt>
                <c:pt idx="45">
                  <c:v>210.72012037037052</c:v>
                </c:pt>
                <c:pt idx="46">
                  <c:v>116.94488888888857</c:v>
                </c:pt>
                <c:pt idx="47">
                  <c:v>259.77530555555552</c:v>
                </c:pt>
                <c:pt idx="48">
                  <c:v>190.29303703703681</c:v>
                </c:pt>
                <c:pt idx="49">
                  <c:v>0</c:v>
                </c:pt>
                <c:pt idx="50">
                  <c:v>0</c:v>
                </c:pt>
                <c:pt idx="51">
                  <c:v>285.89766666666696</c:v>
                </c:pt>
                <c:pt idx="52">
                  <c:v>807.16567592592571</c:v>
                </c:pt>
                <c:pt idx="53">
                  <c:v>644.31456481481473</c:v>
                </c:pt>
                <c:pt idx="54">
                  <c:v>54.853453703703629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153.2290092592599</c:v>
                </c:pt>
                <c:pt idx="82">
                  <c:v>108.95456481481476</c:v>
                </c:pt>
                <c:pt idx="83">
                  <c:v>0</c:v>
                </c:pt>
                <c:pt idx="84">
                  <c:v>15.949009259259583</c:v>
                </c:pt>
                <c:pt idx="85">
                  <c:v>88.664564814816146</c:v>
                </c:pt>
                <c:pt idx="86">
                  <c:v>66.437898148147454</c:v>
                </c:pt>
                <c:pt idx="87">
                  <c:v>20.801370370368993</c:v>
                </c:pt>
                <c:pt idx="88">
                  <c:v>399.47100000000069</c:v>
                </c:pt>
                <c:pt idx="89">
                  <c:v>1396.0645648148154</c:v>
                </c:pt>
                <c:pt idx="90">
                  <c:v>2113.2230833333329</c:v>
                </c:pt>
                <c:pt idx="91">
                  <c:v>2216.1352592592593</c:v>
                </c:pt>
                <c:pt idx="92">
                  <c:v>1632.1769259259263</c:v>
                </c:pt>
                <c:pt idx="93">
                  <c:v>973.89692592592576</c:v>
                </c:pt>
                <c:pt idx="94">
                  <c:v>999.37599999999986</c:v>
                </c:pt>
                <c:pt idx="95">
                  <c:v>1261.0812314814814</c:v>
                </c:pt>
                <c:pt idx="96">
                  <c:v>1097.3969259259259</c:v>
                </c:pt>
                <c:pt idx="97">
                  <c:v>649.4559999999999</c:v>
                </c:pt>
                <c:pt idx="98">
                  <c:v>649.71914814814818</c:v>
                </c:pt>
                <c:pt idx="99">
                  <c:v>319.32044444444443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385.75322222222258</c:v>
                </c:pt>
                <c:pt idx="152">
                  <c:v>1381.4552592592584</c:v>
                </c:pt>
                <c:pt idx="153">
                  <c:v>2120.8235925925919</c:v>
                </c:pt>
                <c:pt idx="154">
                  <c:v>1986.0101203703705</c:v>
                </c:pt>
                <c:pt idx="155">
                  <c:v>1045.5323425925926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439.26803703703661</c:v>
                </c:pt>
                <c:pt idx="172">
                  <c:v>1271.0608611111106</c:v>
                </c:pt>
                <c:pt idx="173">
                  <c:v>1657.6213703703704</c:v>
                </c:pt>
                <c:pt idx="174">
                  <c:v>1121.9090092592589</c:v>
                </c:pt>
                <c:pt idx="175">
                  <c:v>251.35456481481481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55.577481481481328</c:v>
                </c:pt>
                <c:pt idx="183">
                  <c:v>505.86567592592536</c:v>
                </c:pt>
                <c:pt idx="184">
                  <c:v>887.52197222222196</c:v>
                </c:pt>
                <c:pt idx="185">
                  <c:v>985.99303703703731</c:v>
                </c:pt>
                <c:pt idx="186">
                  <c:v>895.3065555555562</c:v>
                </c:pt>
                <c:pt idx="187">
                  <c:v>709.13308333333293</c:v>
                </c:pt>
                <c:pt idx="188">
                  <c:v>545.95530555555524</c:v>
                </c:pt>
                <c:pt idx="189">
                  <c:v>405.77678703703737</c:v>
                </c:pt>
                <c:pt idx="190">
                  <c:v>265.28456481481481</c:v>
                </c:pt>
                <c:pt idx="191">
                  <c:v>171.57123148148133</c:v>
                </c:pt>
                <c:pt idx="192">
                  <c:v>77.816416666666512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75.296925925926246</c:v>
                </c:pt>
                <c:pt idx="233">
                  <c:v>481.36641666666765</c:v>
                </c:pt>
                <c:pt idx="234">
                  <c:v>630.02012037036991</c:v>
                </c:pt>
                <c:pt idx="235">
                  <c:v>447.52877777777815</c:v>
                </c:pt>
                <c:pt idx="236">
                  <c:v>144.50433333333262</c:v>
                </c:pt>
                <c:pt idx="237">
                  <c:v>51.984888888888563</c:v>
                </c:pt>
                <c:pt idx="238">
                  <c:v>267.01525925926029</c:v>
                </c:pt>
                <c:pt idx="239">
                  <c:v>696.64789814814844</c:v>
                </c:pt>
                <c:pt idx="240">
                  <c:v>1011.2767870370366</c:v>
                </c:pt>
                <c:pt idx="241">
                  <c:v>877.39567592592539</c:v>
                </c:pt>
                <c:pt idx="242">
                  <c:v>811.81234259259259</c:v>
                </c:pt>
                <c:pt idx="243">
                  <c:v>912.45470370370333</c:v>
                </c:pt>
                <c:pt idx="244">
                  <c:v>870.80137037037093</c:v>
                </c:pt>
                <c:pt idx="245">
                  <c:v>1088.2878981481483</c:v>
                </c:pt>
                <c:pt idx="246">
                  <c:v>1472.6213703703693</c:v>
                </c:pt>
                <c:pt idx="247">
                  <c:v>1385.014564814815</c:v>
                </c:pt>
                <c:pt idx="248">
                  <c:v>775.57100000000059</c:v>
                </c:pt>
                <c:pt idx="249">
                  <c:v>210.72012037037052</c:v>
                </c:pt>
                <c:pt idx="250">
                  <c:v>116.94488888888857</c:v>
                </c:pt>
                <c:pt idx="251">
                  <c:v>259.77530555555552</c:v>
                </c:pt>
                <c:pt idx="252">
                  <c:v>190.29303703703681</c:v>
                </c:pt>
                <c:pt idx="253">
                  <c:v>0</c:v>
                </c:pt>
                <c:pt idx="254">
                  <c:v>0</c:v>
                </c:pt>
                <c:pt idx="255">
                  <c:v>285.89766666666696</c:v>
                </c:pt>
                <c:pt idx="256">
                  <c:v>476.61012037036994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181.98419444444409</c:v>
                </c:pt>
                <c:pt idx="274">
                  <c:v>800.48789814814813</c:v>
                </c:pt>
                <c:pt idx="275">
                  <c:v>1091.7626666666672</c:v>
                </c:pt>
                <c:pt idx="276">
                  <c:v>1264.1908148148143</c:v>
                </c:pt>
                <c:pt idx="277">
                  <c:v>1437.9152592592595</c:v>
                </c:pt>
                <c:pt idx="278">
                  <c:v>1870.321972222222</c:v>
                </c:pt>
                <c:pt idx="279">
                  <c:v>2021.8586388888889</c:v>
                </c:pt>
                <c:pt idx="280">
                  <c:v>1036.4235925925925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122.81822222222119</c:v>
                </c:pt>
                <c:pt idx="293">
                  <c:v>173.50900925926058</c:v>
                </c:pt>
                <c:pt idx="294">
                  <c:v>34.315675925926897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36.445814814815762</c:v>
                </c:pt>
                <c:pt idx="303">
                  <c:v>156.89692592592695</c:v>
                </c:pt>
                <c:pt idx="304">
                  <c:v>325.11081481481472</c:v>
                </c:pt>
                <c:pt idx="305">
                  <c:v>447.44900925925919</c:v>
                </c:pt>
                <c:pt idx="306">
                  <c:v>333.5302592592592</c:v>
                </c:pt>
                <c:pt idx="307">
                  <c:v>100.09599999999995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33.410814814815453</c:v>
                </c:pt>
                <c:pt idx="312">
                  <c:v>176.84012037037138</c:v>
                </c:pt>
                <c:pt idx="313">
                  <c:v>344.82359259259249</c:v>
                </c:pt>
                <c:pt idx="314">
                  <c:v>466.20933333333323</c:v>
                </c:pt>
                <c:pt idx="315">
                  <c:v>469.85970370370359</c:v>
                </c:pt>
                <c:pt idx="316">
                  <c:v>402.08433333333306</c:v>
                </c:pt>
                <c:pt idx="317">
                  <c:v>475.64345370370359</c:v>
                </c:pt>
                <c:pt idx="318">
                  <c:v>644.32044444444421</c:v>
                </c:pt>
                <c:pt idx="319">
                  <c:v>695.3019259259255</c:v>
                </c:pt>
                <c:pt idx="320">
                  <c:v>344.46641666666636</c:v>
                </c:pt>
                <c:pt idx="321">
                  <c:v>61.970814814815455</c:v>
                </c:pt>
                <c:pt idx="322">
                  <c:v>0</c:v>
                </c:pt>
                <c:pt idx="323">
                  <c:v>0</c:v>
                </c:pt>
                <c:pt idx="324">
                  <c:v>16.85086111111109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514.22678703703741</c:v>
                </c:pt>
                <c:pt idx="329">
                  <c:v>1155.7012314814815</c:v>
                </c:pt>
                <c:pt idx="330">
                  <c:v>639.95123148148184</c:v>
                </c:pt>
                <c:pt idx="331">
                  <c:v>0</c:v>
                </c:pt>
                <c:pt idx="332">
                  <c:v>26.949009259258816</c:v>
                </c:pt>
                <c:pt idx="333">
                  <c:v>51.405305555555479</c:v>
                </c:pt>
                <c:pt idx="334">
                  <c:v>4.4893333333333967</c:v>
                </c:pt>
                <c:pt idx="335">
                  <c:v>52.306555555555477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81.413037037037199</c:v>
                </c:pt>
                <c:pt idx="359">
                  <c:v>484.75900925925919</c:v>
                </c:pt>
                <c:pt idx="360">
                  <c:v>653.23248148148116</c:v>
                </c:pt>
                <c:pt idx="361">
                  <c:v>514.37748148148182</c:v>
                </c:pt>
                <c:pt idx="362">
                  <c:v>280.16641666666612</c:v>
                </c:pt>
                <c:pt idx="363">
                  <c:v>68.781231481481328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537.07470370370345</c:v>
                </c:pt>
                <c:pt idx="373">
                  <c:v>1225.4508611111114</c:v>
                </c:pt>
                <c:pt idx="374">
                  <c:v>1418.88975</c:v>
                </c:pt>
                <c:pt idx="375">
                  <c:v>1162.6004444444441</c:v>
                </c:pt>
                <c:pt idx="376">
                  <c:v>786.95345370370399</c:v>
                </c:pt>
                <c:pt idx="377">
                  <c:v>504.83766666666656</c:v>
                </c:pt>
                <c:pt idx="378">
                  <c:v>316.7534537037036</c:v>
                </c:pt>
                <c:pt idx="379">
                  <c:v>199.19081481481481</c:v>
                </c:pt>
                <c:pt idx="380">
                  <c:v>246.80711111111117</c:v>
                </c:pt>
                <c:pt idx="381">
                  <c:v>341.72567592592588</c:v>
                </c:pt>
                <c:pt idx="382">
                  <c:v>365.76456481481466</c:v>
                </c:pt>
                <c:pt idx="383">
                  <c:v>413.32123148148162</c:v>
                </c:pt>
                <c:pt idx="384">
                  <c:v>460.81567592592586</c:v>
                </c:pt>
                <c:pt idx="385">
                  <c:v>342.90530555555551</c:v>
                </c:pt>
                <c:pt idx="386">
                  <c:v>12.375999999999976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322.83863888888897</c:v>
                </c:pt>
                <c:pt idx="403">
                  <c:v>561.44900925925856</c:v>
                </c:pt>
                <c:pt idx="404">
                  <c:v>516.70044444444477</c:v>
                </c:pt>
                <c:pt idx="405">
                  <c:v>471.3747037037042</c:v>
                </c:pt>
                <c:pt idx="406">
                  <c:v>544.09900925925899</c:v>
                </c:pt>
                <c:pt idx="407">
                  <c:v>593.28803703703659</c:v>
                </c:pt>
                <c:pt idx="408">
                  <c:v>453.40086111111117</c:v>
                </c:pt>
                <c:pt idx="409">
                  <c:v>123.89692592592594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142.58859259259253</c:v>
                </c:pt>
                <c:pt idx="420">
                  <c:v>309.2819259259258</c:v>
                </c:pt>
                <c:pt idx="421">
                  <c:v>121.50137037037084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142.78859259259292</c:v>
                </c:pt>
                <c:pt idx="432">
                  <c:v>121.06456481481396</c:v>
                </c:pt>
                <c:pt idx="433">
                  <c:v>0</c:v>
                </c:pt>
                <c:pt idx="434">
                  <c:v>0</c:v>
                </c:pt>
                <c:pt idx="435">
                  <c:v>218.14211111111157</c:v>
                </c:pt>
                <c:pt idx="436">
                  <c:v>693.07748148148198</c:v>
                </c:pt>
                <c:pt idx="437">
                  <c:v>1240.6619722222219</c:v>
                </c:pt>
                <c:pt idx="438">
                  <c:v>1789.6769259259261</c:v>
                </c:pt>
                <c:pt idx="439">
                  <c:v>2173.8635925925923</c:v>
                </c:pt>
                <c:pt idx="440">
                  <c:v>2273.6497499999996</c:v>
                </c:pt>
                <c:pt idx="441">
                  <c:v>1946.5656759259261</c:v>
                </c:pt>
                <c:pt idx="442">
                  <c:v>1310.5191481481484</c:v>
                </c:pt>
                <c:pt idx="443">
                  <c:v>649.82123148148139</c:v>
                </c:pt>
                <c:pt idx="444">
                  <c:v>106.81914814814813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162.95086111111056</c:v>
                </c:pt>
                <c:pt idx="521">
                  <c:v>282.35456481481509</c:v>
                </c:pt>
                <c:pt idx="522">
                  <c:v>378.20711111111103</c:v>
                </c:pt>
                <c:pt idx="523">
                  <c:v>663.21914814814784</c:v>
                </c:pt>
                <c:pt idx="524">
                  <c:v>1185.1456759259258</c:v>
                </c:pt>
                <c:pt idx="525">
                  <c:v>1660.564564814815</c:v>
                </c:pt>
                <c:pt idx="526">
                  <c:v>1663.2819259259261</c:v>
                </c:pt>
                <c:pt idx="527">
                  <c:v>1121.5797037037034</c:v>
                </c:pt>
                <c:pt idx="528">
                  <c:v>508.07970370370361</c:v>
                </c:pt>
                <c:pt idx="529">
                  <c:v>272.06581481481481</c:v>
                </c:pt>
                <c:pt idx="530">
                  <c:v>35.987111111111091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254.04859259259257</c:v>
                </c:pt>
                <c:pt idx="545">
                  <c:v>610.14900925925929</c:v>
                </c:pt>
                <c:pt idx="546">
                  <c:v>684.00530555555565</c:v>
                </c:pt>
                <c:pt idx="547">
                  <c:v>473.50678703703755</c:v>
                </c:pt>
                <c:pt idx="548">
                  <c:v>309.73303703703692</c:v>
                </c:pt>
                <c:pt idx="549">
                  <c:v>216.26567592592562</c:v>
                </c:pt>
                <c:pt idx="550">
                  <c:v>169.96803703703733</c:v>
                </c:pt>
                <c:pt idx="551">
                  <c:v>52.595305555555484</c:v>
                </c:pt>
                <c:pt idx="552">
                  <c:v>29.36012037037035</c:v>
                </c:pt>
                <c:pt idx="553">
                  <c:v>29.904564814814794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168.2880370370369</c:v>
                </c:pt>
                <c:pt idx="564">
                  <c:v>1421.3569259259259</c:v>
                </c:pt>
                <c:pt idx="565">
                  <c:v>2299.347898148148</c:v>
                </c:pt>
                <c:pt idx="566">
                  <c:v>2183.8515555555555</c:v>
                </c:pt>
                <c:pt idx="567">
                  <c:v>933.20933333333323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9.1635925925932469</c:v>
                </c:pt>
                <c:pt idx="619">
                  <c:v>176.89914814814779</c:v>
                </c:pt>
                <c:pt idx="620">
                  <c:v>227.43308333333363</c:v>
                </c:pt>
                <c:pt idx="621">
                  <c:v>88.709009259259219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312.13525925925791</c:v>
                </c:pt>
                <c:pt idx="652">
                  <c:v>625.50803703703662</c:v>
                </c:pt>
                <c:pt idx="653">
                  <c:v>679.96456481481516</c:v>
                </c:pt>
                <c:pt idx="654">
                  <c:v>875.47752777777748</c:v>
                </c:pt>
                <c:pt idx="655">
                  <c:v>1356.8441481481477</c:v>
                </c:pt>
                <c:pt idx="656">
                  <c:v>1628.2848888888889</c:v>
                </c:pt>
                <c:pt idx="657">
                  <c:v>1332.0219259259266</c:v>
                </c:pt>
                <c:pt idx="658">
                  <c:v>913.64567592592721</c:v>
                </c:pt>
                <c:pt idx="659">
                  <c:v>1060.3601203703704</c:v>
                </c:pt>
                <c:pt idx="660">
                  <c:v>1728.4547037037032</c:v>
                </c:pt>
                <c:pt idx="661">
                  <c:v>2209.9130370370372</c:v>
                </c:pt>
                <c:pt idx="662">
                  <c:v>2288.7675277777776</c:v>
                </c:pt>
                <c:pt idx="663">
                  <c:v>1586.6347037037037</c:v>
                </c:pt>
                <c:pt idx="664">
                  <c:v>597.09234259259267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53.664194444443751</c:v>
                </c:pt>
                <c:pt idx="678">
                  <c:v>883.91766666666615</c:v>
                </c:pt>
                <c:pt idx="679">
                  <c:v>1458.573083333333</c:v>
                </c:pt>
                <c:pt idx="680">
                  <c:v>1797.6598888888891</c:v>
                </c:pt>
                <c:pt idx="681">
                  <c:v>1901.0756759259259</c:v>
                </c:pt>
                <c:pt idx="682">
                  <c:v>1199.6959999999999</c:v>
                </c:pt>
                <c:pt idx="683">
                  <c:v>706.281231481482</c:v>
                </c:pt>
                <c:pt idx="684">
                  <c:v>307.7441944444451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922.80044444444479</c:v>
                </c:pt>
                <c:pt idx="697">
                  <c:v>1332.2545648148143</c:v>
                </c:pt>
                <c:pt idx="698">
                  <c:v>1006.0821111111109</c:v>
                </c:pt>
                <c:pt idx="699">
                  <c:v>727.02752777777778</c:v>
                </c:pt>
                <c:pt idx="700">
                  <c:v>233.08581481481528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45.442342592592915</c:v>
                </c:pt>
                <c:pt idx="705">
                  <c:v>495.3756759259258</c:v>
                </c:pt>
                <c:pt idx="706">
                  <c:v>922.82567592592557</c:v>
                </c:pt>
                <c:pt idx="707">
                  <c:v>996.65345370370312</c:v>
                </c:pt>
                <c:pt idx="708">
                  <c:v>526.51081481481469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564.47748148148162</c:v>
                </c:pt>
                <c:pt idx="715">
                  <c:v>1512.3956759259254</c:v>
                </c:pt>
                <c:pt idx="716">
                  <c:v>1328.3367870370369</c:v>
                </c:pt>
                <c:pt idx="717">
                  <c:v>243.82044444444452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4.443453703704364</c:v>
                </c:pt>
                <c:pt idx="754">
                  <c:v>125.03456481481381</c:v>
                </c:pt>
                <c:pt idx="755">
                  <c:v>245.89303703703771</c:v>
                </c:pt>
                <c:pt idx="756">
                  <c:v>651.23789814814768</c:v>
                </c:pt>
                <c:pt idx="757">
                  <c:v>1390.765675925926</c:v>
                </c:pt>
                <c:pt idx="758">
                  <c:v>2016.4897500000004</c:v>
                </c:pt>
                <c:pt idx="759">
                  <c:v>2194.1367870370364</c:v>
                </c:pt>
                <c:pt idx="760">
                  <c:v>2228.1769259259263</c:v>
                </c:pt>
                <c:pt idx="761">
                  <c:v>2284.450861111111</c:v>
                </c:pt>
                <c:pt idx="762">
                  <c:v>2008.348592592592</c:v>
                </c:pt>
                <c:pt idx="763">
                  <c:v>1304.3601203703699</c:v>
                </c:pt>
                <c:pt idx="764">
                  <c:v>149.37599999999995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250.69303703703696</c:v>
                </c:pt>
                <c:pt idx="794">
                  <c:v>1062.2567870370349</c:v>
                </c:pt>
                <c:pt idx="795">
                  <c:v>1785.7619722222221</c:v>
                </c:pt>
                <c:pt idx="796">
                  <c:v>2158.8198888888901</c:v>
                </c:pt>
                <c:pt idx="797">
                  <c:v>2011.3878981481489</c:v>
                </c:pt>
                <c:pt idx="798">
                  <c:v>1387.3201203703704</c:v>
                </c:pt>
                <c:pt idx="799">
                  <c:v>568.27863888888896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111.94197222222286</c:v>
                </c:pt>
                <c:pt idx="809">
                  <c:v>375.7008611111105</c:v>
                </c:pt>
                <c:pt idx="810">
                  <c:v>640.6601203703699</c:v>
                </c:pt>
                <c:pt idx="811">
                  <c:v>1143.7309999999998</c:v>
                </c:pt>
                <c:pt idx="812">
                  <c:v>1556.0434537037024</c:v>
                </c:pt>
                <c:pt idx="813">
                  <c:v>1684.910120370371</c:v>
                </c:pt>
                <c:pt idx="814">
                  <c:v>1789.5901203703706</c:v>
                </c:pt>
                <c:pt idx="815">
                  <c:v>1940.7534537037036</c:v>
                </c:pt>
                <c:pt idx="816">
                  <c:v>1949.6823425925929</c:v>
                </c:pt>
                <c:pt idx="817">
                  <c:v>1744.0553055555556</c:v>
                </c:pt>
                <c:pt idx="818">
                  <c:v>946.32044444444409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118.72567592592452</c:v>
                </c:pt>
                <c:pt idx="876">
                  <c:v>242.48234259259451</c:v>
                </c:pt>
                <c:pt idx="877">
                  <c:v>178.18234259259191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117.80655555555552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101.70456481481276</c:v>
                </c:pt>
                <c:pt idx="892">
                  <c:v>248.13025925925916</c:v>
                </c:pt>
                <c:pt idx="893">
                  <c:v>277.68488888888925</c:v>
                </c:pt>
                <c:pt idx="894">
                  <c:v>188.23377777777674</c:v>
                </c:pt>
                <c:pt idx="895">
                  <c:v>27.045814814814747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104.68308333333266</c:v>
                </c:pt>
                <c:pt idx="902">
                  <c:v>1171.8730833333327</c:v>
                </c:pt>
                <c:pt idx="903">
                  <c:v>2158.8198888888901</c:v>
                </c:pt>
                <c:pt idx="904">
                  <c:v>2011.3878981481489</c:v>
                </c:pt>
                <c:pt idx="905">
                  <c:v>1387.3201203703704</c:v>
                </c:pt>
                <c:pt idx="906">
                  <c:v>568.27863888888896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233.38678703703508</c:v>
                </c:pt>
                <c:pt idx="926">
                  <c:v>168.30641666666526</c:v>
                </c:pt>
                <c:pt idx="927">
                  <c:v>5.8574814814828216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137.20137037037</c:v>
                </c:pt>
                <c:pt idx="935">
                  <c:v>164.95123148148147</c:v>
                </c:pt>
                <c:pt idx="936">
                  <c:v>50.223592592592539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504.26456481481438</c:v>
                </c:pt>
                <c:pt idx="952">
                  <c:v>1291.8156759259264</c:v>
                </c:pt>
                <c:pt idx="953">
                  <c:v>1990.626370370371</c:v>
                </c:pt>
                <c:pt idx="954">
                  <c:v>2242.4534537037034</c:v>
                </c:pt>
                <c:pt idx="955">
                  <c:v>2256.3487777777777</c:v>
                </c:pt>
                <c:pt idx="956">
                  <c:v>2268.4234537037037</c:v>
                </c:pt>
                <c:pt idx="957">
                  <c:v>1523.1219259259253</c:v>
                </c:pt>
                <c:pt idx="958">
                  <c:v>62.792342592592433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306.19234259259252</c:v>
                </c:pt>
                <c:pt idx="971">
                  <c:v>901.98488888888869</c:v>
                </c:pt>
                <c:pt idx="972">
                  <c:v>1762.155305555556</c:v>
                </c:pt>
                <c:pt idx="973">
                  <c:v>2249.2347037037034</c:v>
                </c:pt>
                <c:pt idx="974">
                  <c:v>2262.2712314814812</c:v>
                </c:pt>
                <c:pt idx="975">
                  <c:v>2273.4871111111111</c:v>
                </c:pt>
                <c:pt idx="976">
                  <c:v>2306.4934537037038</c:v>
                </c:pt>
                <c:pt idx="977">
                  <c:v>1841.9712314814813</c:v>
                </c:pt>
                <c:pt idx="978">
                  <c:v>1231.8574814814817</c:v>
                </c:pt>
                <c:pt idx="979">
                  <c:v>1045.6182222222221</c:v>
                </c:pt>
                <c:pt idx="980">
                  <c:v>835.05456481481463</c:v>
                </c:pt>
                <c:pt idx="981">
                  <c:v>623.75525925925899</c:v>
                </c:pt>
                <c:pt idx="982">
                  <c:v>577.36266666666688</c:v>
                </c:pt>
                <c:pt idx="983">
                  <c:v>743.34012037037041</c:v>
                </c:pt>
                <c:pt idx="984">
                  <c:v>838.43303703703702</c:v>
                </c:pt>
                <c:pt idx="985">
                  <c:v>555.39234259259263</c:v>
                </c:pt>
                <c:pt idx="986">
                  <c:v>59.598222222222205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277.899009259259</c:v>
                </c:pt>
                <c:pt idx="1051">
                  <c:v>542.96197222222224</c:v>
                </c:pt>
                <c:pt idx="1052">
                  <c:v>714.36637037037099</c:v>
                </c:pt>
                <c:pt idx="1053">
                  <c:v>910.35863888888878</c:v>
                </c:pt>
                <c:pt idx="1054">
                  <c:v>1201.5932222222229</c:v>
                </c:pt>
                <c:pt idx="1055">
                  <c:v>1588.9101203703694</c:v>
                </c:pt>
                <c:pt idx="1056">
                  <c:v>2024.5426666666663</c:v>
                </c:pt>
                <c:pt idx="1057">
                  <c:v>2272.1101203703702</c:v>
                </c:pt>
                <c:pt idx="1058">
                  <c:v>2069.2458148148148</c:v>
                </c:pt>
                <c:pt idx="1059">
                  <c:v>1839.7509999999997</c:v>
                </c:pt>
                <c:pt idx="1060">
                  <c:v>1585.2823425925926</c:v>
                </c:pt>
                <c:pt idx="1061">
                  <c:v>903.7791481481479</c:v>
                </c:pt>
                <c:pt idx="1062">
                  <c:v>102.15377777777793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169.11789814814847</c:v>
                </c:pt>
                <c:pt idx="1084">
                  <c:v>435.23863888888957</c:v>
                </c:pt>
                <c:pt idx="1085">
                  <c:v>228.97123148148077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46.979009259259584</c:v>
                </c:pt>
                <c:pt idx="1099">
                  <c:v>429.64900925925997</c:v>
                </c:pt>
                <c:pt idx="1100">
                  <c:v>484.81752777777734</c:v>
                </c:pt>
                <c:pt idx="1101">
                  <c:v>136.05900925925889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235.86789814814946</c:v>
                </c:pt>
                <c:pt idx="1110">
                  <c:v>218.35748148148076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22.017527777779748</c:v>
                </c:pt>
                <c:pt idx="1119">
                  <c:v>216.24974999999804</c:v>
                </c:pt>
                <c:pt idx="1120">
                  <c:v>103.4441944444423</c:v>
                </c:pt>
                <c:pt idx="1121">
                  <c:v>0</c:v>
                </c:pt>
                <c:pt idx="1122">
                  <c:v>0</c:v>
                </c:pt>
                <c:pt idx="1123">
                  <c:v>253.6534537037036</c:v>
                </c:pt>
                <c:pt idx="1124">
                  <c:v>756.54414814815016</c:v>
                </c:pt>
                <c:pt idx="1125">
                  <c:v>1429.2619722222234</c:v>
                </c:pt>
                <c:pt idx="1126">
                  <c:v>2012.859888888888</c:v>
                </c:pt>
                <c:pt idx="1127">
                  <c:v>2220.0067870370358</c:v>
                </c:pt>
                <c:pt idx="1128">
                  <c:v>2189.2219259259255</c:v>
                </c:pt>
                <c:pt idx="1129">
                  <c:v>1872.7645648148148</c:v>
                </c:pt>
                <c:pt idx="1130">
                  <c:v>1457.4080370370377</c:v>
                </c:pt>
                <c:pt idx="1131">
                  <c:v>1275.9090092592596</c:v>
                </c:pt>
                <c:pt idx="1132">
                  <c:v>1258.5969259259252</c:v>
                </c:pt>
                <c:pt idx="1133">
                  <c:v>1382.5013703703705</c:v>
                </c:pt>
                <c:pt idx="1134">
                  <c:v>1482.7324814814822</c:v>
                </c:pt>
                <c:pt idx="1135">
                  <c:v>1369.6235925925926</c:v>
                </c:pt>
                <c:pt idx="1136">
                  <c:v>924.59900925925888</c:v>
                </c:pt>
                <c:pt idx="1137">
                  <c:v>288.80137037037065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181.3330370370368</c:v>
                </c:pt>
                <c:pt idx="1147">
                  <c:v>1530.3990092592599</c:v>
                </c:pt>
                <c:pt idx="1148">
                  <c:v>1891.4532222222219</c:v>
                </c:pt>
                <c:pt idx="1149">
                  <c:v>1068.7043333333329</c:v>
                </c:pt>
                <c:pt idx="1150">
                  <c:v>220.20933333333349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13.823083333335916</c:v>
                </c:pt>
                <c:pt idx="1351">
                  <c:v>184.81525925925919</c:v>
                </c:pt>
                <c:pt idx="1352">
                  <c:v>262.80803703703646</c:v>
                </c:pt>
                <c:pt idx="1353">
                  <c:v>293.45155555555687</c:v>
                </c:pt>
                <c:pt idx="1354">
                  <c:v>324.45641666666666</c:v>
                </c:pt>
                <c:pt idx="1355">
                  <c:v>378.92655555555621</c:v>
                </c:pt>
                <c:pt idx="1356">
                  <c:v>481.40900925925791</c:v>
                </c:pt>
                <c:pt idx="1357">
                  <c:v>561.00433333333149</c:v>
                </c:pt>
                <c:pt idx="1358">
                  <c:v>617.19692592592787</c:v>
                </c:pt>
                <c:pt idx="1359">
                  <c:v>697.17012037037171</c:v>
                </c:pt>
                <c:pt idx="1360">
                  <c:v>730.463592592591</c:v>
                </c:pt>
                <c:pt idx="1361">
                  <c:v>526.90414814814676</c:v>
                </c:pt>
                <c:pt idx="1362">
                  <c:v>107.43025925926028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313.20345370370438</c:v>
                </c:pt>
                <c:pt idx="1369">
                  <c:v>509.5982222222222</c:v>
                </c:pt>
                <c:pt idx="1370">
                  <c:v>208.79303703703772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71.250861111109785</c:v>
                </c:pt>
                <c:pt idx="1375">
                  <c:v>405.85248148148139</c:v>
                </c:pt>
                <c:pt idx="1376">
                  <c:v>979.32308333333469</c:v>
                </c:pt>
                <c:pt idx="1377">
                  <c:v>1794.0219259259254</c:v>
                </c:pt>
                <c:pt idx="1378">
                  <c:v>2235.5623425925914</c:v>
                </c:pt>
                <c:pt idx="1379">
                  <c:v>2250.2821111111107</c:v>
                </c:pt>
                <c:pt idx="1380">
                  <c:v>2263.1812314814811</c:v>
                </c:pt>
                <c:pt idx="1381">
                  <c:v>1565.9263703703696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59.192342592592524</c:v>
                </c:pt>
                <c:pt idx="1398">
                  <c:v>180.37748148148145</c:v>
                </c:pt>
                <c:pt idx="1399">
                  <c:v>302.18678703703699</c:v>
                </c:pt>
                <c:pt idx="1400">
                  <c:v>424.90641666666659</c:v>
                </c:pt>
                <c:pt idx="1401">
                  <c:v>500.91456481481578</c:v>
                </c:pt>
                <c:pt idx="1402">
                  <c:v>647.89766666666628</c:v>
                </c:pt>
                <c:pt idx="1403">
                  <c:v>1055.8885925925927</c:v>
                </c:pt>
                <c:pt idx="1404">
                  <c:v>1797.4191481481489</c:v>
                </c:pt>
                <c:pt idx="1405">
                  <c:v>2259.4790092592589</c:v>
                </c:pt>
                <c:pt idx="1406">
                  <c:v>1869.718222222222</c:v>
                </c:pt>
                <c:pt idx="1407">
                  <c:v>790.46711111111131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548.44234259259383</c:v>
                </c:pt>
                <c:pt idx="1422">
                  <c:v>1074.5601203703704</c:v>
                </c:pt>
                <c:pt idx="1423">
                  <c:v>703.93789814814818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309.64789814814787</c:v>
                </c:pt>
                <c:pt idx="1431">
                  <c:v>999.15345370370301</c:v>
                </c:pt>
                <c:pt idx="1432">
                  <c:v>1834.2421111111112</c:v>
                </c:pt>
                <c:pt idx="1433">
                  <c:v>2270.9045648148144</c:v>
                </c:pt>
                <c:pt idx="1434">
                  <c:v>2304.3574814814815</c:v>
                </c:pt>
                <c:pt idx="1435">
                  <c:v>1415.2902592592588</c:v>
                </c:pt>
                <c:pt idx="1436">
                  <c:v>0.55345370370418934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375.31248148148143</c:v>
                </c:pt>
                <c:pt idx="1442">
                  <c:v>519.37081481481425</c:v>
                </c:pt>
                <c:pt idx="1443">
                  <c:v>166.80086111111143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615.88123148148145</c:v>
                </c:pt>
                <c:pt idx="1448">
                  <c:v>1681.4732222222219</c:v>
                </c:pt>
                <c:pt idx="1449">
                  <c:v>2252.2553055555559</c:v>
                </c:pt>
                <c:pt idx="1450">
                  <c:v>1853.3569259259261</c:v>
                </c:pt>
                <c:pt idx="1451">
                  <c:v>885.94044444444444</c:v>
                </c:pt>
                <c:pt idx="1452">
                  <c:v>83.209333333333291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290.64567592592527</c:v>
                </c:pt>
                <c:pt idx="1526">
                  <c:v>558.262666666668</c:v>
                </c:pt>
                <c:pt idx="1527">
                  <c:v>733.47914814814681</c:v>
                </c:pt>
                <c:pt idx="1528">
                  <c:v>743.96359259259111</c:v>
                </c:pt>
                <c:pt idx="1529">
                  <c:v>611.57970370370367</c:v>
                </c:pt>
                <c:pt idx="1530">
                  <c:v>406.44137037037069</c:v>
                </c:pt>
                <c:pt idx="1531">
                  <c:v>151.90530555555557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135.74137037037104</c:v>
                </c:pt>
                <c:pt idx="1629">
                  <c:v>266.96859259259327</c:v>
                </c:pt>
                <c:pt idx="1630">
                  <c:v>280.64419444444513</c:v>
                </c:pt>
                <c:pt idx="1631">
                  <c:v>151.71752777777647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44.756000000002814</c:v>
                </c:pt>
                <c:pt idx="1729">
                  <c:v>296.56234259259531</c:v>
                </c:pt>
                <c:pt idx="1730">
                  <c:v>457.72012037037166</c:v>
                </c:pt>
                <c:pt idx="1731">
                  <c:v>524.8485925925911</c:v>
                </c:pt>
                <c:pt idx="1732">
                  <c:v>545.12137037036882</c:v>
                </c:pt>
                <c:pt idx="1733">
                  <c:v>516.97900925926069</c:v>
                </c:pt>
                <c:pt idx="1734">
                  <c:v>487.69234259259326</c:v>
                </c:pt>
                <c:pt idx="1735">
                  <c:v>480.9191481481468</c:v>
                </c:pt>
                <c:pt idx="1736">
                  <c:v>521.02530555555632</c:v>
                </c:pt>
                <c:pt idx="1737">
                  <c:v>537.87197222222289</c:v>
                </c:pt>
                <c:pt idx="1738">
                  <c:v>530.05525925925781</c:v>
                </c:pt>
                <c:pt idx="1739">
                  <c:v>498.28456481481282</c:v>
                </c:pt>
                <c:pt idx="1740">
                  <c:v>394.03748148148276</c:v>
                </c:pt>
                <c:pt idx="1741">
                  <c:v>240.36803703703777</c:v>
                </c:pt>
                <c:pt idx="1742">
                  <c:v>131.19599999999724</c:v>
                </c:pt>
                <c:pt idx="1743">
                  <c:v>68.497898148149488</c:v>
                </c:pt>
                <c:pt idx="1744">
                  <c:v>4.4626666666687242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109.83377777777841</c:v>
                </c:pt>
                <c:pt idx="1767">
                  <c:v>305.44234259259252</c:v>
                </c:pt>
                <c:pt idx="1768">
                  <c:v>550.17544444444445</c:v>
                </c:pt>
                <c:pt idx="1769">
                  <c:v>821.26456481481671</c:v>
                </c:pt>
                <c:pt idx="1770">
                  <c:v>1047.1397499999998</c:v>
                </c:pt>
                <c:pt idx="1771">
                  <c:v>1156.2478981481461</c:v>
                </c:pt>
                <c:pt idx="1772">
                  <c:v>1170.2478981481461</c:v>
                </c:pt>
                <c:pt idx="1773">
                  <c:v>1136.3619722222229</c:v>
                </c:pt>
                <c:pt idx="1774">
                  <c:v>1030.2064166666673</c:v>
                </c:pt>
                <c:pt idx="1775">
                  <c:v>898.75100000000032</c:v>
                </c:pt>
                <c:pt idx="1776">
                  <c:v>836.5976666666661</c:v>
                </c:pt>
                <c:pt idx="1777">
                  <c:v>868.51544444444414</c:v>
                </c:pt>
                <c:pt idx="1778">
                  <c:v>994.82678703703834</c:v>
                </c:pt>
                <c:pt idx="1779">
                  <c:v>1192.7848888888896</c:v>
                </c:pt>
                <c:pt idx="1780">
                  <c:v>1367.7197499999995</c:v>
                </c:pt>
                <c:pt idx="1781">
                  <c:v>1424.6719722222224</c:v>
                </c:pt>
                <c:pt idx="1782">
                  <c:v>1338.8819259259249</c:v>
                </c:pt>
                <c:pt idx="1783">
                  <c:v>1157.2108148148145</c:v>
                </c:pt>
                <c:pt idx="1784">
                  <c:v>926.67345370370401</c:v>
                </c:pt>
                <c:pt idx="1785">
                  <c:v>765.58789814814793</c:v>
                </c:pt>
                <c:pt idx="1786">
                  <c:v>698.29345370370413</c:v>
                </c:pt>
                <c:pt idx="1787">
                  <c:v>677.80414814814833</c:v>
                </c:pt>
                <c:pt idx="1788">
                  <c:v>704.30308333333289</c:v>
                </c:pt>
                <c:pt idx="1789">
                  <c:v>801.53456481481498</c:v>
                </c:pt>
                <c:pt idx="1790">
                  <c:v>969.69692592592583</c:v>
                </c:pt>
                <c:pt idx="1791">
                  <c:v>1185.1456759259256</c:v>
                </c:pt>
                <c:pt idx="1792">
                  <c:v>1400.528638888889</c:v>
                </c:pt>
                <c:pt idx="1793">
                  <c:v>1473.8119722222223</c:v>
                </c:pt>
                <c:pt idx="1794">
                  <c:v>1853.1663703703703</c:v>
                </c:pt>
                <c:pt idx="1795">
                  <c:v>1027.6537777777778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D9-4D8C-804D-C1D5128BB8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34935903"/>
        <c:axId val="759919871"/>
      </c:lineChart>
      <c:catAx>
        <c:axId val="8349359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9919871"/>
        <c:crosses val="autoZero"/>
        <c:auto val="1"/>
        <c:lblAlgn val="ctr"/>
        <c:lblOffset val="100"/>
        <c:noMultiLvlLbl val="0"/>
      </c:catAx>
      <c:valAx>
        <c:axId val="759919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49359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WLTC_class_3!$Q$6</c:f>
              <c:strCache>
                <c:ptCount val="1"/>
                <c:pt idx="0">
                  <c:v>Braking with KERS Efficicency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WLTC_class_3!$C$7:$C$1808</c:f>
              <c:strCache>
                <c:ptCount val="1802"/>
                <c:pt idx="0">
                  <c:v>s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cat>
          <c:val>
            <c:numRef>
              <c:f>WLTC_class_3!$Q$7:$Q$1808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105.01633518518472</c:v>
                </c:pt>
                <c:pt idx="37">
                  <c:v>491.44268935185244</c:v>
                </c:pt>
                <c:pt idx="38">
                  <c:v>711.1756708333337</c:v>
                </c:pt>
                <c:pt idx="39">
                  <c:v>654.48444629629591</c:v>
                </c:pt>
                <c:pt idx="40">
                  <c:v>566.02089074074115</c:v>
                </c:pt>
                <c:pt idx="41">
                  <c:v>707.38713379629644</c:v>
                </c:pt>
                <c:pt idx="42">
                  <c:v>957.20389074074001</c:v>
                </c:pt>
                <c:pt idx="43">
                  <c:v>900.2594671296298</c:v>
                </c:pt>
                <c:pt idx="44">
                  <c:v>504.1211500000004</c:v>
                </c:pt>
                <c:pt idx="45">
                  <c:v>136.96807824074085</c:v>
                </c:pt>
                <c:pt idx="46">
                  <c:v>76.014177777777576</c:v>
                </c:pt>
                <c:pt idx="47">
                  <c:v>168.85394861111109</c:v>
                </c:pt>
                <c:pt idx="48">
                  <c:v>123.69047407407393</c:v>
                </c:pt>
                <c:pt idx="49">
                  <c:v>0</c:v>
                </c:pt>
                <c:pt idx="50">
                  <c:v>0</c:v>
                </c:pt>
                <c:pt idx="51">
                  <c:v>185.83348333333353</c:v>
                </c:pt>
                <c:pt idx="52">
                  <c:v>524.65768935185179</c:v>
                </c:pt>
                <c:pt idx="53">
                  <c:v>418.80446712962959</c:v>
                </c:pt>
                <c:pt idx="54">
                  <c:v>35.654744907407363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99.59885601851893</c:v>
                </c:pt>
                <c:pt idx="82">
                  <c:v>70.820467129629591</c:v>
                </c:pt>
                <c:pt idx="83">
                  <c:v>0</c:v>
                </c:pt>
                <c:pt idx="84">
                  <c:v>10.36685601851873</c:v>
                </c:pt>
                <c:pt idx="85">
                  <c:v>57.631967129630496</c:v>
                </c:pt>
                <c:pt idx="86">
                  <c:v>43.184633796295849</c:v>
                </c:pt>
                <c:pt idx="87">
                  <c:v>13.520890740739846</c:v>
                </c:pt>
                <c:pt idx="88">
                  <c:v>259.65615000000048</c:v>
                </c:pt>
                <c:pt idx="89">
                  <c:v>907.44196712963003</c:v>
                </c:pt>
                <c:pt idx="90">
                  <c:v>1373.5950041666665</c:v>
                </c:pt>
                <c:pt idx="91">
                  <c:v>1440.4879185185187</c:v>
                </c:pt>
                <c:pt idx="92">
                  <c:v>1060.9150018518521</c:v>
                </c:pt>
                <c:pt idx="93">
                  <c:v>633.03300185185174</c:v>
                </c:pt>
                <c:pt idx="94">
                  <c:v>649.59439999999995</c:v>
                </c:pt>
                <c:pt idx="95">
                  <c:v>819.70280046296295</c:v>
                </c:pt>
                <c:pt idx="96">
                  <c:v>713.30800185185183</c:v>
                </c:pt>
                <c:pt idx="97">
                  <c:v>422.14639999999997</c:v>
                </c:pt>
                <c:pt idx="98">
                  <c:v>422.31744629629634</c:v>
                </c:pt>
                <c:pt idx="99">
                  <c:v>207.55828888888888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250.73959444444469</c:v>
                </c:pt>
                <c:pt idx="152">
                  <c:v>897.94591851851794</c:v>
                </c:pt>
                <c:pt idx="153">
                  <c:v>1378.5353351851847</c:v>
                </c:pt>
                <c:pt idx="154">
                  <c:v>1290.9065782407408</c:v>
                </c:pt>
                <c:pt idx="155">
                  <c:v>679.59602268518518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285.5242240740738</c:v>
                </c:pt>
                <c:pt idx="172">
                  <c:v>826.18955972222193</c:v>
                </c:pt>
                <c:pt idx="173">
                  <c:v>1077.4538907407409</c:v>
                </c:pt>
                <c:pt idx="174">
                  <c:v>729.24085601851834</c:v>
                </c:pt>
                <c:pt idx="175">
                  <c:v>163.38046712962964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36.125362962962868</c:v>
                </c:pt>
                <c:pt idx="183">
                  <c:v>328.81268935185147</c:v>
                </c:pt>
                <c:pt idx="184">
                  <c:v>576.88928194444429</c:v>
                </c:pt>
                <c:pt idx="185">
                  <c:v>640.89547407407429</c:v>
                </c:pt>
                <c:pt idx="186">
                  <c:v>581.94926111111158</c:v>
                </c:pt>
                <c:pt idx="187">
                  <c:v>460.9365041666664</c:v>
                </c:pt>
                <c:pt idx="188">
                  <c:v>354.87094861111092</c:v>
                </c:pt>
                <c:pt idx="189">
                  <c:v>263.7549115740743</c:v>
                </c:pt>
                <c:pt idx="190">
                  <c:v>172.43496712962963</c:v>
                </c:pt>
                <c:pt idx="191">
                  <c:v>111.52130046296287</c:v>
                </c:pt>
                <c:pt idx="192">
                  <c:v>50.580670833333237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48.94300185185206</c:v>
                </c:pt>
                <c:pt idx="233">
                  <c:v>312.88817083333396</c:v>
                </c:pt>
                <c:pt idx="234">
                  <c:v>409.51307824074047</c:v>
                </c:pt>
                <c:pt idx="235">
                  <c:v>290.89370555555581</c:v>
                </c:pt>
                <c:pt idx="236">
                  <c:v>93.927816666666203</c:v>
                </c:pt>
                <c:pt idx="237">
                  <c:v>33.790177777777565</c:v>
                </c:pt>
                <c:pt idx="238">
                  <c:v>173.5599185185192</c:v>
                </c:pt>
                <c:pt idx="239">
                  <c:v>452.82113379629652</c:v>
                </c:pt>
                <c:pt idx="240">
                  <c:v>657.32991157407378</c:v>
                </c:pt>
                <c:pt idx="241">
                  <c:v>570.30718935185155</c:v>
                </c:pt>
                <c:pt idx="242">
                  <c:v>527.67802268518517</c:v>
                </c:pt>
                <c:pt idx="243">
                  <c:v>593.09555740740723</c:v>
                </c:pt>
                <c:pt idx="244">
                  <c:v>566.02089074074115</c:v>
                </c:pt>
                <c:pt idx="245">
                  <c:v>707.38713379629644</c:v>
                </c:pt>
                <c:pt idx="246">
                  <c:v>957.20389074074001</c:v>
                </c:pt>
                <c:pt idx="247">
                  <c:v>900.2594671296298</c:v>
                </c:pt>
                <c:pt idx="248">
                  <c:v>504.1211500000004</c:v>
                </c:pt>
                <c:pt idx="249">
                  <c:v>136.96807824074085</c:v>
                </c:pt>
                <c:pt idx="250">
                  <c:v>76.014177777777576</c:v>
                </c:pt>
                <c:pt idx="251">
                  <c:v>168.85394861111109</c:v>
                </c:pt>
                <c:pt idx="252">
                  <c:v>123.69047407407393</c:v>
                </c:pt>
                <c:pt idx="253">
                  <c:v>0</c:v>
                </c:pt>
                <c:pt idx="254">
                  <c:v>0</c:v>
                </c:pt>
                <c:pt idx="255">
                  <c:v>185.83348333333353</c:v>
                </c:pt>
                <c:pt idx="256">
                  <c:v>309.79657824074047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118.28972638888865</c:v>
                </c:pt>
                <c:pt idx="274">
                  <c:v>520.31713379629628</c:v>
                </c:pt>
                <c:pt idx="275">
                  <c:v>709.64573333333374</c:v>
                </c:pt>
                <c:pt idx="276">
                  <c:v>821.72402962962929</c:v>
                </c:pt>
                <c:pt idx="277">
                  <c:v>934.64491851851869</c:v>
                </c:pt>
                <c:pt idx="278">
                  <c:v>1215.7092819444445</c:v>
                </c:pt>
                <c:pt idx="279">
                  <c:v>1314.2081152777778</c:v>
                </c:pt>
                <c:pt idx="280">
                  <c:v>673.67533518518519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79.831844444443774</c:v>
                </c:pt>
                <c:pt idx="293">
                  <c:v>112.78085601851939</c:v>
                </c:pt>
                <c:pt idx="294">
                  <c:v>22.305189351852484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23.689779629630245</c:v>
                </c:pt>
                <c:pt idx="303">
                  <c:v>101.98300185185252</c:v>
                </c:pt>
                <c:pt idx="304">
                  <c:v>211.32202962962958</c:v>
                </c:pt>
                <c:pt idx="305">
                  <c:v>290.84185601851846</c:v>
                </c:pt>
                <c:pt idx="306">
                  <c:v>216.79466851851848</c:v>
                </c:pt>
                <c:pt idx="307">
                  <c:v>65.062399999999968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21.717029629630044</c:v>
                </c:pt>
                <c:pt idx="312">
                  <c:v>114.9460782407414</c:v>
                </c:pt>
                <c:pt idx="313">
                  <c:v>224.13533518518511</c:v>
                </c:pt>
                <c:pt idx="314">
                  <c:v>303.03606666666661</c:v>
                </c:pt>
                <c:pt idx="315">
                  <c:v>305.40880740740732</c:v>
                </c:pt>
                <c:pt idx="316">
                  <c:v>261.35481666666652</c:v>
                </c:pt>
                <c:pt idx="317">
                  <c:v>309.16824490740731</c:v>
                </c:pt>
                <c:pt idx="318">
                  <c:v>418.80828888888874</c:v>
                </c:pt>
                <c:pt idx="319">
                  <c:v>451.94625185185157</c:v>
                </c:pt>
                <c:pt idx="320">
                  <c:v>223.90317083333315</c:v>
                </c:pt>
                <c:pt idx="321">
                  <c:v>40.281029629630048</c:v>
                </c:pt>
                <c:pt idx="322">
                  <c:v>0</c:v>
                </c:pt>
                <c:pt idx="323">
                  <c:v>0</c:v>
                </c:pt>
                <c:pt idx="324">
                  <c:v>10.953059722222209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334.24741157407431</c:v>
                </c:pt>
                <c:pt idx="329">
                  <c:v>751.205800462963</c:v>
                </c:pt>
                <c:pt idx="330">
                  <c:v>415.96830046296321</c:v>
                </c:pt>
                <c:pt idx="331">
                  <c:v>0</c:v>
                </c:pt>
                <c:pt idx="332">
                  <c:v>17.516856018518229</c:v>
                </c:pt>
                <c:pt idx="333">
                  <c:v>33.413448611111065</c:v>
                </c:pt>
                <c:pt idx="334">
                  <c:v>2.9180666666667081</c:v>
                </c:pt>
                <c:pt idx="335">
                  <c:v>33.999261111111061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52.918474074074183</c:v>
                </c:pt>
                <c:pt idx="359">
                  <c:v>315.09335601851848</c:v>
                </c:pt>
                <c:pt idx="360">
                  <c:v>424.60111296296276</c:v>
                </c:pt>
                <c:pt idx="361">
                  <c:v>334.34536296296318</c:v>
                </c:pt>
                <c:pt idx="362">
                  <c:v>182.10817083333299</c:v>
                </c:pt>
                <c:pt idx="363">
                  <c:v>44.707800462962865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349.09855740740727</c:v>
                </c:pt>
                <c:pt idx="373">
                  <c:v>796.54305972222244</c:v>
                </c:pt>
                <c:pt idx="374">
                  <c:v>922.27833750000002</c:v>
                </c:pt>
                <c:pt idx="375">
                  <c:v>755.69028888888863</c:v>
                </c:pt>
                <c:pt idx="376">
                  <c:v>511.51974490740758</c:v>
                </c:pt>
                <c:pt idx="377">
                  <c:v>328.14448333333326</c:v>
                </c:pt>
                <c:pt idx="378">
                  <c:v>205.88974490740733</c:v>
                </c:pt>
                <c:pt idx="379">
                  <c:v>129.47402962962963</c:v>
                </c:pt>
                <c:pt idx="380">
                  <c:v>160.42462222222227</c:v>
                </c:pt>
                <c:pt idx="381">
                  <c:v>222.12168935185184</c:v>
                </c:pt>
                <c:pt idx="382">
                  <c:v>237.74696712962952</c:v>
                </c:pt>
                <c:pt idx="383">
                  <c:v>268.65880046296309</c:v>
                </c:pt>
                <c:pt idx="384">
                  <c:v>299.53018935185185</c:v>
                </c:pt>
                <c:pt idx="385">
                  <c:v>222.8884486111111</c:v>
                </c:pt>
                <c:pt idx="386">
                  <c:v>8.0443999999999853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209.84511527777784</c:v>
                </c:pt>
                <c:pt idx="403">
                  <c:v>364.94185601851808</c:v>
                </c:pt>
                <c:pt idx="404">
                  <c:v>335.85528888888911</c:v>
                </c:pt>
                <c:pt idx="405">
                  <c:v>306.39355740740774</c:v>
                </c:pt>
                <c:pt idx="406">
                  <c:v>353.66435601851833</c:v>
                </c:pt>
                <c:pt idx="407">
                  <c:v>385.6372240740738</c:v>
                </c:pt>
                <c:pt idx="408">
                  <c:v>294.71055972222229</c:v>
                </c:pt>
                <c:pt idx="409">
                  <c:v>80.533001851851864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92.682585185185147</c:v>
                </c:pt>
                <c:pt idx="420">
                  <c:v>201.03325185185179</c:v>
                </c:pt>
                <c:pt idx="421">
                  <c:v>78.97589074074105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92.812585185185398</c:v>
                </c:pt>
                <c:pt idx="432">
                  <c:v>78.691967129629077</c:v>
                </c:pt>
                <c:pt idx="433">
                  <c:v>0</c:v>
                </c:pt>
                <c:pt idx="434">
                  <c:v>0</c:v>
                </c:pt>
                <c:pt idx="435">
                  <c:v>141.79237222222253</c:v>
                </c:pt>
                <c:pt idx="436">
                  <c:v>450.50036296296332</c:v>
                </c:pt>
                <c:pt idx="437">
                  <c:v>806.43028194444435</c:v>
                </c:pt>
                <c:pt idx="438">
                  <c:v>1163.2900018518519</c:v>
                </c:pt>
                <c:pt idx="439">
                  <c:v>1413.0113351851851</c:v>
                </c:pt>
                <c:pt idx="440">
                  <c:v>1477.8723374999997</c:v>
                </c:pt>
                <c:pt idx="441">
                  <c:v>1265.2676893518521</c:v>
                </c:pt>
                <c:pt idx="442">
                  <c:v>851.83744629629643</c:v>
                </c:pt>
                <c:pt idx="443">
                  <c:v>422.38380046296294</c:v>
                </c:pt>
                <c:pt idx="444">
                  <c:v>69.432446296296291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105.91805972222187</c:v>
                </c:pt>
                <c:pt idx="521">
                  <c:v>183.53046712962981</c:v>
                </c:pt>
                <c:pt idx="522">
                  <c:v>245.83462222222218</c:v>
                </c:pt>
                <c:pt idx="523">
                  <c:v>431.09244629629609</c:v>
                </c:pt>
                <c:pt idx="524">
                  <c:v>770.3446893518518</c:v>
                </c:pt>
                <c:pt idx="525">
                  <c:v>1079.3669671296298</c:v>
                </c:pt>
                <c:pt idx="526">
                  <c:v>1081.133251851852</c:v>
                </c:pt>
                <c:pt idx="527">
                  <c:v>729.02680740740732</c:v>
                </c:pt>
                <c:pt idx="528">
                  <c:v>330.25180740740734</c:v>
                </c:pt>
                <c:pt idx="529">
                  <c:v>176.84277962962963</c:v>
                </c:pt>
                <c:pt idx="530">
                  <c:v>23.39162222222221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165.13158518518517</c:v>
                </c:pt>
                <c:pt idx="545">
                  <c:v>396.59685601851857</c:v>
                </c:pt>
                <c:pt idx="546">
                  <c:v>444.60344861111116</c:v>
                </c:pt>
                <c:pt idx="547">
                  <c:v>307.7794115740744</c:v>
                </c:pt>
                <c:pt idx="548">
                  <c:v>201.32647407407401</c:v>
                </c:pt>
                <c:pt idx="549">
                  <c:v>140.57268935185166</c:v>
                </c:pt>
                <c:pt idx="550">
                  <c:v>110.47922407407427</c:v>
                </c:pt>
                <c:pt idx="551">
                  <c:v>34.186948611111063</c:v>
                </c:pt>
                <c:pt idx="552">
                  <c:v>19.084078240740727</c:v>
                </c:pt>
                <c:pt idx="553">
                  <c:v>19.437967129629616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109.38722407407398</c:v>
                </c:pt>
                <c:pt idx="564">
                  <c:v>923.8820018518519</c:v>
                </c:pt>
                <c:pt idx="565">
                  <c:v>1494.5761337962963</c:v>
                </c:pt>
                <c:pt idx="566">
                  <c:v>1419.503511111111</c:v>
                </c:pt>
                <c:pt idx="567">
                  <c:v>606.58606666666662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5.956335185185611</c:v>
                </c:pt>
                <c:pt idx="619">
                  <c:v>114.98444629629607</c:v>
                </c:pt>
                <c:pt idx="620">
                  <c:v>147.83150416666686</c:v>
                </c:pt>
                <c:pt idx="621">
                  <c:v>57.660856018518494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202.88791851851764</c:v>
                </c:pt>
                <c:pt idx="652">
                  <c:v>406.58022407407384</c:v>
                </c:pt>
                <c:pt idx="653">
                  <c:v>441.97696712962988</c:v>
                </c:pt>
                <c:pt idx="654">
                  <c:v>569.06039305555544</c:v>
                </c:pt>
                <c:pt idx="655">
                  <c:v>881.94869629629602</c:v>
                </c:pt>
                <c:pt idx="656">
                  <c:v>1058.3851777777777</c:v>
                </c:pt>
                <c:pt idx="657">
                  <c:v>865.8142518518523</c:v>
                </c:pt>
                <c:pt idx="658">
                  <c:v>593.86968935185268</c:v>
                </c:pt>
                <c:pt idx="659">
                  <c:v>689.23407824074081</c:v>
                </c:pt>
                <c:pt idx="660">
                  <c:v>1123.4955574074072</c:v>
                </c:pt>
                <c:pt idx="661">
                  <c:v>1436.4434740740742</c:v>
                </c:pt>
                <c:pt idx="662">
                  <c:v>1487.6988930555556</c:v>
                </c:pt>
                <c:pt idx="663">
                  <c:v>1031.3125574074074</c:v>
                </c:pt>
                <c:pt idx="664">
                  <c:v>388.11002268518524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34.881726388888438</c:v>
                </c:pt>
                <c:pt idx="678">
                  <c:v>574.54648333333307</c:v>
                </c:pt>
                <c:pt idx="679">
                  <c:v>948.07250416666648</c:v>
                </c:pt>
                <c:pt idx="680">
                  <c:v>1168.4789277777779</c:v>
                </c:pt>
                <c:pt idx="681">
                  <c:v>1235.6991893518518</c:v>
                </c:pt>
                <c:pt idx="682">
                  <c:v>779.80239999999992</c:v>
                </c:pt>
                <c:pt idx="683">
                  <c:v>459.08280046296329</c:v>
                </c:pt>
                <c:pt idx="684">
                  <c:v>200.03372638888933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599.82028888888908</c:v>
                </c:pt>
                <c:pt idx="697">
                  <c:v>865.96546712962936</c:v>
                </c:pt>
                <c:pt idx="698">
                  <c:v>653.95337222222213</c:v>
                </c:pt>
                <c:pt idx="699">
                  <c:v>472.56789305555554</c:v>
                </c:pt>
                <c:pt idx="700">
                  <c:v>151.50577962962993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29.537522685185397</c:v>
                </c:pt>
                <c:pt idx="705">
                  <c:v>321.99418935185179</c:v>
                </c:pt>
                <c:pt idx="706">
                  <c:v>599.83668935185165</c:v>
                </c:pt>
                <c:pt idx="707">
                  <c:v>647.82474490740708</c:v>
                </c:pt>
                <c:pt idx="708">
                  <c:v>342.23202962962955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366.91036296296306</c:v>
                </c:pt>
                <c:pt idx="715">
                  <c:v>983.05718935185155</c:v>
                </c:pt>
                <c:pt idx="716">
                  <c:v>863.41891157407395</c:v>
                </c:pt>
                <c:pt idx="717">
                  <c:v>158.48328888888895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2.8882449074078367</c:v>
                </c:pt>
                <c:pt idx="754">
                  <c:v>81.272467129628978</c:v>
                </c:pt>
                <c:pt idx="755">
                  <c:v>159.83047407407452</c:v>
                </c:pt>
                <c:pt idx="756">
                  <c:v>423.304633796296</c:v>
                </c:pt>
                <c:pt idx="757">
                  <c:v>903.99768935185193</c:v>
                </c:pt>
                <c:pt idx="758">
                  <c:v>1310.7183375000004</c:v>
                </c:pt>
                <c:pt idx="759">
                  <c:v>1426.1889115740737</c:v>
                </c:pt>
                <c:pt idx="760">
                  <c:v>1448.3150018518522</c:v>
                </c:pt>
                <c:pt idx="761">
                  <c:v>1484.8930597222222</c:v>
                </c:pt>
                <c:pt idx="762">
                  <c:v>1305.4265851851849</c:v>
                </c:pt>
                <c:pt idx="763">
                  <c:v>847.8340782407405</c:v>
                </c:pt>
                <c:pt idx="764">
                  <c:v>97.094399999999965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162.95047407407404</c:v>
                </c:pt>
                <c:pt idx="794">
                  <c:v>690.4669115740727</c:v>
                </c:pt>
                <c:pt idx="795">
                  <c:v>1160.7452819444443</c:v>
                </c:pt>
                <c:pt idx="796">
                  <c:v>1403.2329277777785</c:v>
                </c:pt>
                <c:pt idx="797">
                  <c:v>1307.4021337962968</c:v>
                </c:pt>
                <c:pt idx="798">
                  <c:v>901.75807824074082</c:v>
                </c:pt>
                <c:pt idx="799">
                  <c:v>369.38111527777784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72.762281944444865</c:v>
                </c:pt>
                <c:pt idx="809">
                  <c:v>244.20555972222184</c:v>
                </c:pt>
                <c:pt idx="810">
                  <c:v>416.42907824074047</c:v>
                </c:pt>
                <c:pt idx="811">
                  <c:v>743.42514999999992</c:v>
                </c:pt>
                <c:pt idx="812">
                  <c:v>1011.4282449074066</c:v>
                </c:pt>
                <c:pt idx="813">
                  <c:v>1095.1915782407411</c:v>
                </c:pt>
                <c:pt idx="814">
                  <c:v>1163.2335782407411</c:v>
                </c:pt>
                <c:pt idx="815">
                  <c:v>1261.4897449074074</c:v>
                </c:pt>
                <c:pt idx="816">
                  <c:v>1267.2935226851855</c:v>
                </c:pt>
                <c:pt idx="817">
                  <c:v>1133.6359486111112</c:v>
                </c:pt>
                <c:pt idx="818">
                  <c:v>615.10828888888864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77.171689351850944</c:v>
                </c:pt>
                <c:pt idx="876">
                  <c:v>157.61352268518644</c:v>
                </c:pt>
                <c:pt idx="877">
                  <c:v>115.81852268518475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76.574261111111085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66.107967129628292</c:v>
                </c:pt>
                <c:pt idx="892">
                  <c:v>161.28466851851846</c:v>
                </c:pt>
                <c:pt idx="893">
                  <c:v>180.49517777777803</c:v>
                </c:pt>
                <c:pt idx="894">
                  <c:v>122.35195555555488</c:v>
                </c:pt>
                <c:pt idx="895">
                  <c:v>17.579779629629588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68.044004166666227</c:v>
                </c:pt>
                <c:pt idx="902">
                  <c:v>761.71750416666634</c:v>
                </c:pt>
                <c:pt idx="903">
                  <c:v>1403.2329277777785</c:v>
                </c:pt>
                <c:pt idx="904">
                  <c:v>1307.4021337962968</c:v>
                </c:pt>
                <c:pt idx="905">
                  <c:v>901.75807824074082</c:v>
                </c:pt>
                <c:pt idx="906">
                  <c:v>369.38111527777784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151.70141157407281</c:v>
                </c:pt>
                <c:pt idx="926">
                  <c:v>109.39917083333242</c:v>
                </c:pt>
                <c:pt idx="927">
                  <c:v>3.8073629629638339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89.180890740740509</c:v>
                </c:pt>
                <c:pt idx="935">
                  <c:v>107.21830046296296</c:v>
                </c:pt>
                <c:pt idx="936">
                  <c:v>32.645335185185154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327.77196712962933</c:v>
                </c:pt>
                <c:pt idx="952">
                  <c:v>839.68018935185216</c:v>
                </c:pt>
                <c:pt idx="953">
                  <c:v>1293.9071407407412</c:v>
                </c:pt>
                <c:pt idx="954">
                  <c:v>1457.5947449074072</c:v>
                </c:pt>
                <c:pt idx="955">
                  <c:v>1466.6267055555556</c:v>
                </c:pt>
                <c:pt idx="956">
                  <c:v>1474.4752449074074</c:v>
                </c:pt>
                <c:pt idx="957">
                  <c:v>990.02925185185154</c:v>
                </c:pt>
                <c:pt idx="958">
                  <c:v>40.815022685185085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199.02502268518515</c:v>
                </c:pt>
                <c:pt idx="971">
                  <c:v>586.29017777777767</c:v>
                </c:pt>
                <c:pt idx="972">
                  <c:v>1145.4009486111115</c:v>
                </c:pt>
                <c:pt idx="973">
                  <c:v>1462.0025574074073</c:v>
                </c:pt>
                <c:pt idx="974">
                  <c:v>1470.4763004629629</c:v>
                </c:pt>
                <c:pt idx="975">
                  <c:v>1477.7666222222222</c:v>
                </c:pt>
                <c:pt idx="976">
                  <c:v>1499.2207449074076</c:v>
                </c:pt>
                <c:pt idx="977">
                  <c:v>1197.2813004629629</c:v>
                </c:pt>
                <c:pt idx="978">
                  <c:v>800.7073629629632</c:v>
                </c:pt>
                <c:pt idx="979">
                  <c:v>679.65184444444446</c:v>
                </c:pt>
                <c:pt idx="980">
                  <c:v>542.78546712962952</c:v>
                </c:pt>
                <c:pt idx="981">
                  <c:v>405.44091851851834</c:v>
                </c:pt>
                <c:pt idx="982">
                  <c:v>375.2857333333335</c:v>
                </c:pt>
                <c:pt idx="983">
                  <c:v>483.17107824074077</c:v>
                </c:pt>
                <c:pt idx="984">
                  <c:v>544.98147407407407</c:v>
                </c:pt>
                <c:pt idx="985">
                  <c:v>361.00502268518522</c:v>
                </c:pt>
                <c:pt idx="986">
                  <c:v>38.738844444444432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180.63435601851836</c:v>
                </c:pt>
                <c:pt idx="1051">
                  <c:v>352.92528194444446</c:v>
                </c:pt>
                <c:pt idx="1052">
                  <c:v>464.33814074074115</c:v>
                </c:pt>
                <c:pt idx="1053">
                  <c:v>591.73311527777776</c:v>
                </c:pt>
                <c:pt idx="1054">
                  <c:v>781.035594444445</c:v>
                </c:pt>
                <c:pt idx="1055">
                  <c:v>1032.7915782407401</c:v>
                </c:pt>
                <c:pt idx="1056">
                  <c:v>1315.9527333333331</c:v>
                </c:pt>
                <c:pt idx="1057">
                  <c:v>1476.8715782407407</c:v>
                </c:pt>
                <c:pt idx="1058">
                  <c:v>1345.0097796296297</c:v>
                </c:pt>
                <c:pt idx="1059">
                  <c:v>1195.8381499999998</c:v>
                </c:pt>
                <c:pt idx="1060">
                  <c:v>1030.4335226851852</c:v>
                </c:pt>
                <c:pt idx="1061">
                  <c:v>587.45644629629612</c:v>
                </c:pt>
                <c:pt idx="1062">
                  <c:v>66.399955555555664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109.92663379629651</c:v>
                </c:pt>
                <c:pt idx="1084">
                  <c:v>282.90511527777824</c:v>
                </c:pt>
                <c:pt idx="1085">
                  <c:v>148.8313004629625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30.536356018518731</c:v>
                </c:pt>
                <c:pt idx="1099">
                  <c:v>279.27185601851897</c:v>
                </c:pt>
                <c:pt idx="1100">
                  <c:v>315.13139305555529</c:v>
                </c:pt>
                <c:pt idx="1101">
                  <c:v>88.438356018518277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153.31413379629717</c:v>
                </c:pt>
                <c:pt idx="1110">
                  <c:v>141.93236296296249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14.311393055556836</c:v>
                </c:pt>
                <c:pt idx="1119">
                  <c:v>140.56233749999873</c:v>
                </c:pt>
                <c:pt idx="1120">
                  <c:v>67.2387263888875</c:v>
                </c:pt>
                <c:pt idx="1121">
                  <c:v>0</c:v>
                </c:pt>
                <c:pt idx="1122">
                  <c:v>0</c:v>
                </c:pt>
                <c:pt idx="1123">
                  <c:v>164.87474490740735</c:v>
                </c:pt>
                <c:pt idx="1124">
                  <c:v>491.75369629629762</c:v>
                </c:pt>
                <c:pt idx="1125">
                  <c:v>929.02028194444529</c:v>
                </c:pt>
                <c:pt idx="1126">
                  <c:v>1308.3589277777774</c:v>
                </c:pt>
                <c:pt idx="1127">
                  <c:v>1443.0044115740734</c:v>
                </c:pt>
                <c:pt idx="1128">
                  <c:v>1422.9942518518517</c:v>
                </c:pt>
                <c:pt idx="1129">
                  <c:v>1217.2969671296296</c:v>
                </c:pt>
                <c:pt idx="1130">
                  <c:v>947.31522407407454</c:v>
                </c:pt>
                <c:pt idx="1131">
                  <c:v>829.34085601851882</c:v>
                </c:pt>
                <c:pt idx="1132">
                  <c:v>818.08800185185146</c:v>
                </c:pt>
                <c:pt idx="1133">
                  <c:v>898.62589074074083</c:v>
                </c:pt>
                <c:pt idx="1134">
                  <c:v>963.77611296296345</c:v>
                </c:pt>
                <c:pt idx="1135">
                  <c:v>890.25533518518523</c:v>
                </c:pt>
                <c:pt idx="1136">
                  <c:v>600.98935601851827</c:v>
                </c:pt>
                <c:pt idx="1137">
                  <c:v>187.72089074074094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117.86647407407392</c:v>
                </c:pt>
                <c:pt idx="1147">
                  <c:v>994.75935601851893</c:v>
                </c:pt>
                <c:pt idx="1148">
                  <c:v>1229.4445944444442</c:v>
                </c:pt>
                <c:pt idx="1149">
                  <c:v>694.65781666666646</c:v>
                </c:pt>
                <c:pt idx="1150">
                  <c:v>143.13606666666678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8.9850041666683449</c:v>
                </c:pt>
                <c:pt idx="1351">
                  <c:v>120.12991851851848</c:v>
                </c:pt>
                <c:pt idx="1352">
                  <c:v>170.8252240740737</c:v>
                </c:pt>
                <c:pt idx="1353">
                  <c:v>190.74351111111196</c:v>
                </c:pt>
                <c:pt idx="1354">
                  <c:v>210.89667083333333</c:v>
                </c:pt>
                <c:pt idx="1355">
                  <c:v>246.30226111111153</c:v>
                </c:pt>
                <c:pt idx="1356">
                  <c:v>312.91585601851767</c:v>
                </c:pt>
                <c:pt idx="1357">
                  <c:v>364.6528166666655</c:v>
                </c:pt>
                <c:pt idx="1358">
                  <c:v>401.17800185185314</c:v>
                </c:pt>
                <c:pt idx="1359">
                  <c:v>453.16057824074164</c:v>
                </c:pt>
                <c:pt idx="1360">
                  <c:v>474.80133518518414</c:v>
                </c:pt>
                <c:pt idx="1361">
                  <c:v>342.48769629629538</c:v>
                </c:pt>
                <c:pt idx="1362">
                  <c:v>69.829668518519185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203.58224490740787</c:v>
                </c:pt>
                <c:pt idx="1369">
                  <c:v>331.23884444444445</c:v>
                </c:pt>
                <c:pt idx="1370">
                  <c:v>135.71547407407454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46.313059722221361</c:v>
                </c:pt>
                <c:pt idx="1375">
                  <c:v>263.8041129629629</c:v>
                </c:pt>
                <c:pt idx="1376">
                  <c:v>636.56000416666757</c:v>
                </c:pt>
                <c:pt idx="1377">
                  <c:v>1166.1142518518516</c:v>
                </c:pt>
                <c:pt idx="1378">
                  <c:v>1453.1155226851845</c:v>
                </c:pt>
                <c:pt idx="1379">
                  <c:v>1462.683372222222</c:v>
                </c:pt>
                <c:pt idx="1380">
                  <c:v>1471.0678004629629</c:v>
                </c:pt>
                <c:pt idx="1381">
                  <c:v>1017.8521407407403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38.475022685185145</c:v>
                </c:pt>
                <c:pt idx="1398">
                  <c:v>117.24536296296294</c:v>
                </c:pt>
                <c:pt idx="1399">
                  <c:v>196.42141157407406</c:v>
                </c:pt>
                <c:pt idx="1400">
                  <c:v>276.18917083333326</c:v>
                </c:pt>
                <c:pt idx="1401">
                  <c:v>325.59446712963029</c:v>
                </c:pt>
                <c:pt idx="1402">
                  <c:v>421.13348333333312</c:v>
                </c:pt>
                <c:pt idx="1403">
                  <c:v>686.32758518518528</c:v>
                </c:pt>
                <c:pt idx="1404">
                  <c:v>1168.3224462962969</c:v>
                </c:pt>
                <c:pt idx="1405">
                  <c:v>1468.6613560185183</c:v>
                </c:pt>
                <c:pt idx="1406">
                  <c:v>1215.3168444444443</c:v>
                </c:pt>
                <c:pt idx="1407">
                  <c:v>513.80362222222232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356.48752268518598</c:v>
                </c:pt>
                <c:pt idx="1422">
                  <c:v>698.46407824074083</c:v>
                </c:pt>
                <c:pt idx="1423">
                  <c:v>457.55963379629634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201.27113379629611</c:v>
                </c:pt>
                <c:pt idx="1431">
                  <c:v>649.44974490740697</c:v>
                </c:pt>
                <c:pt idx="1432">
                  <c:v>1192.2573722222223</c:v>
                </c:pt>
                <c:pt idx="1433">
                  <c:v>1476.0879671296295</c:v>
                </c:pt>
                <c:pt idx="1434">
                  <c:v>1497.8323629629631</c:v>
                </c:pt>
                <c:pt idx="1435">
                  <c:v>919.93866851851828</c:v>
                </c:pt>
                <c:pt idx="1436">
                  <c:v>0.35974490740772308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243.95311296296293</c:v>
                </c:pt>
                <c:pt idx="1442">
                  <c:v>337.5910296296293</c:v>
                </c:pt>
                <c:pt idx="1443">
                  <c:v>108.42055972222244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400.32280046296296</c:v>
                </c:pt>
                <c:pt idx="1448">
                  <c:v>1092.9575944444443</c:v>
                </c:pt>
                <c:pt idx="1449">
                  <c:v>1463.9659486111113</c:v>
                </c:pt>
                <c:pt idx="1450">
                  <c:v>1204.682001851852</c:v>
                </c:pt>
                <c:pt idx="1451">
                  <c:v>575.86128888888891</c:v>
                </c:pt>
                <c:pt idx="1452">
                  <c:v>54.086066666666639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188.91968935185145</c:v>
                </c:pt>
                <c:pt idx="1526">
                  <c:v>362.87073333333421</c:v>
                </c:pt>
                <c:pt idx="1527">
                  <c:v>476.76144629629545</c:v>
                </c:pt>
                <c:pt idx="1528">
                  <c:v>483.57633518518423</c:v>
                </c:pt>
                <c:pt idx="1529">
                  <c:v>397.52680740740738</c:v>
                </c:pt>
                <c:pt idx="1530">
                  <c:v>264.18689074074098</c:v>
                </c:pt>
                <c:pt idx="1531">
                  <c:v>98.738448611111124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88.231890740741179</c:v>
                </c:pt>
                <c:pt idx="1629">
                  <c:v>173.52958518518562</c:v>
                </c:pt>
                <c:pt idx="1630">
                  <c:v>182.41872638888935</c:v>
                </c:pt>
                <c:pt idx="1631">
                  <c:v>98.61639305555471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29.09140000000183</c:v>
                </c:pt>
                <c:pt idx="1729">
                  <c:v>192.76552268518697</c:v>
                </c:pt>
                <c:pt idx="1730">
                  <c:v>297.5180782407416</c:v>
                </c:pt>
                <c:pt idx="1731">
                  <c:v>341.15158518518422</c:v>
                </c:pt>
                <c:pt idx="1732">
                  <c:v>354.32889074073972</c:v>
                </c:pt>
                <c:pt idx="1733">
                  <c:v>336.03635601851948</c:v>
                </c:pt>
                <c:pt idx="1734">
                  <c:v>317.00002268518563</c:v>
                </c:pt>
                <c:pt idx="1735">
                  <c:v>312.59744629629546</c:v>
                </c:pt>
                <c:pt idx="1736">
                  <c:v>338.6664486111116</c:v>
                </c:pt>
                <c:pt idx="1737">
                  <c:v>349.61678194444488</c:v>
                </c:pt>
                <c:pt idx="1738">
                  <c:v>344.53591851851758</c:v>
                </c:pt>
                <c:pt idx="1739">
                  <c:v>323.88496712962836</c:v>
                </c:pt>
                <c:pt idx="1740">
                  <c:v>256.1243629629638</c:v>
                </c:pt>
                <c:pt idx="1741">
                  <c:v>156.23922407407454</c:v>
                </c:pt>
                <c:pt idx="1742">
                  <c:v>85.27739999999821</c:v>
                </c:pt>
                <c:pt idx="1743">
                  <c:v>44.523633796297169</c:v>
                </c:pt>
                <c:pt idx="1744">
                  <c:v>2.9007333333346708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71.391955555555967</c:v>
                </c:pt>
                <c:pt idx="1767">
                  <c:v>198.53752268518514</c:v>
                </c:pt>
                <c:pt idx="1768">
                  <c:v>357.6140388888889</c:v>
                </c:pt>
                <c:pt idx="1769">
                  <c:v>533.82196712963093</c:v>
                </c:pt>
                <c:pt idx="1770">
                  <c:v>680.64083749999986</c:v>
                </c:pt>
                <c:pt idx="1771">
                  <c:v>751.56113379629494</c:v>
                </c:pt>
                <c:pt idx="1772">
                  <c:v>760.66113379629496</c:v>
                </c:pt>
                <c:pt idx="1773">
                  <c:v>738.63528194444496</c:v>
                </c:pt>
                <c:pt idx="1774">
                  <c:v>669.63417083333377</c:v>
                </c:pt>
                <c:pt idx="1775">
                  <c:v>584.18815000000018</c:v>
                </c:pt>
                <c:pt idx="1776">
                  <c:v>543.78848333333303</c:v>
                </c:pt>
                <c:pt idx="1777">
                  <c:v>564.53503888888872</c:v>
                </c:pt>
                <c:pt idx="1778">
                  <c:v>646.63741157407492</c:v>
                </c:pt>
                <c:pt idx="1779">
                  <c:v>775.31017777777822</c:v>
                </c:pt>
                <c:pt idx="1780">
                  <c:v>889.0178374999997</c:v>
                </c:pt>
                <c:pt idx="1781">
                  <c:v>926.03678194444456</c:v>
                </c:pt>
                <c:pt idx="1782">
                  <c:v>870.27325185185123</c:v>
                </c:pt>
                <c:pt idx="1783">
                  <c:v>752.18702962962948</c:v>
                </c:pt>
                <c:pt idx="1784">
                  <c:v>602.33774490740768</c:v>
                </c:pt>
                <c:pt idx="1785">
                  <c:v>497.63213379629616</c:v>
                </c:pt>
                <c:pt idx="1786">
                  <c:v>453.89074490740768</c:v>
                </c:pt>
                <c:pt idx="1787">
                  <c:v>440.57269629629644</c:v>
                </c:pt>
                <c:pt idx="1788">
                  <c:v>457.7970041666664</c:v>
                </c:pt>
                <c:pt idx="1789">
                  <c:v>520.99746712962974</c:v>
                </c:pt>
                <c:pt idx="1790">
                  <c:v>630.30300185185183</c:v>
                </c:pt>
                <c:pt idx="1791">
                  <c:v>770.34468935185168</c:v>
                </c:pt>
                <c:pt idx="1792">
                  <c:v>910.34361527777787</c:v>
                </c:pt>
                <c:pt idx="1793">
                  <c:v>957.97778194444447</c:v>
                </c:pt>
                <c:pt idx="1794">
                  <c:v>1204.5581407407408</c:v>
                </c:pt>
                <c:pt idx="1795">
                  <c:v>667.97495555555565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4D-407D-8EB5-101DD30580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0424159"/>
        <c:axId val="600420799"/>
      </c:lineChart>
      <c:catAx>
        <c:axId val="6004241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0420799"/>
        <c:crosses val="autoZero"/>
        <c:auto val="1"/>
        <c:lblAlgn val="ctr"/>
        <c:lblOffset val="100"/>
        <c:noMultiLvlLbl val="0"/>
      </c:catAx>
      <c:valAx>
        <c:axId val="600420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0424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 force vs Kers Regeneration efficiency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WLTC_class_3!$P$6</c:f>
              <c:strCache>
                <c:ptCount val="1"/>
                <c:pt idx="0">
                  <c:v>Braking force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WLTC_class_3!$C$7:$C$1808</c:f>
              <c:strCache>
                <c:ptCount val="1802"/>
                <c:pt idx="0">
                  <c:v>s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cat>
          <c:val>
            <c:numRef>
              <c:f>WLTC_class_3!$P$7:$P$1808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161.56359259259187</c:v>
                </c:pt>
                <c:pt idx="37">
                  <c:v>756.06567592592683</c:v>
                </c:pt>
                <c:pt idx="38">
                  <c:v>1094.1164166666672</c:v>
                </c:pt>
                <c:pt idx="39">
                  <c:v>1006.8991481481474</c:v>
                </c:pt>
                <c:pt idx="40">
                  <c:v>870.80137037037093</c:v>
                </c:pt>
                <c:pt idx="41">
                  <c:v>1088.2878981481483</c:v>
                </c:pt>
                <c:pt idx="42">
                  <c:v>1472.6213703703693</c:v>
                </c:pt>
                <c:pt idx="43">
                  <c:v>1385.014564814815</c:v>
                </c:pt>
                <c:pt idx="44">
                  <c:v>775.57100000000059</c:v>
                </c:pt>
                <c:pt idx="45">
                  <c:v>210.72012037037052</c:v>
                </c:pt>
                <c:pt idx="46">
                  <c:v>116.94488888888857</c:v>
                </c:pt>
                <c:pt idx="47">
                  <c:v>259.77530555555552</c:v>
                </c:pt>
                <c:pt idx="48">
                  <c:v>190.29303703703681</c:v>
                </c:pt>
                <c:pt idx="49">
                  <c:v>0</c:v>
                </c:pt>
                <c:pt idx="50">
                  <c:v>0</c:v>
                </c:pt>
                <c:pt idx="51">
                  <c:v>285.89766666666696</c:v>
                </c:pt>
                <c:pt idx="52">
                  <c:v>807.16567592592571</c:v>
                </c:pt>
                <c:pt idx="53">
                  <c:v>644.31456481481473</c:v>
                </c:pt>
                <c:pt idx="54">
                  <c:v>54.853453703703629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153.2290092592599</c:v>
                </c:pt>
                <c:pt idx="82">
                  <c:v>108.95456481481476</c:v>
                </c:pt>
                <c:pt idx="83">
                  <c:v>0</c:v>
                </c:pt>
                <c:pt idx="84">
                  <c:v>15.949009259259583</c:v>
                </c:pt>
                <c:pt idx="85">
                  <c:v>88.664564814816146</c:v>
                </c:pt>
                <c:pt idx="86">
                  <c:v>66.437898148147454</c:v>
                </c:pt>
                <c:pt idx="87">
                  <c:v>20.801370370368993</c:v>
                </c:pt>
                <c:pt idx="88">
                  <c:v>399.47100000000069</c:v>
                </c:pt>
                <c:pt idx="89">
                  <c:v>1396.0645648148154</c:v>
                </c:pt>
                <c:pt idx="90">
                  <c:v>2113.2230833333329</c:v>
                </c:pt>
                <c:pt idx="91">
                  <c:v>2216.1352592592593</c:v>
                </c:pt>
                <c:pt idx="92">
                  <c:v>1632.1769259259263</c:v>
                </c:pt>
                <c:pt idx="93">
                  <c:v>973.89692592592576</c:v>
                </c:pt>
                <c:pt idx="94">
                  <c:v>999.37599999999986</c:v>
                </c:pt>
                <c:pt idx="95">
                  <c:v>1261.0812314814814</c:v>
                </c:pt>
                <c:pt idx="96">
                  <c:v>1097.3969259259259</c:v>
                </c:pt>
                <c:pt idx="97">
                  <c:v>649.4559999999999</c:v>
                </c:pt>
                <c:pt idx="98">
                  <c:v>649.71914814814818</c:v>
                </c:pt>
                <c:pt idx="99">
                  <c:v>319.32044444444443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385.75322222222258</c:v>
                </c:pt>
                <c:pt idx="152">
                  <c:v>1381.4552592592584</c:v>
                </c:pt>
                <c:pt idx="153">
                  <c:v>2120.8235925925919</c:v>
                </c:pt>
                <c:pt idx="154">
                  <c:v>1986.0101203703705</c:v>
                </c:pt>
                <c:pt idx="155">
                  <c:v>1045.5323425925926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439.26803703703661</c:v>
                </c:pt>
                <c:pt idx="172">
                  <c:v>1271.0608611111106</c:v>
                </c:pt>
                <c:pt idx="173">
                  <c:v>1657.6213703703704</c:v>
                </c:pt>
                <c:pt idx="174">
                  <c:v>1121.9090092592589</c:v>
                </c:pt>
                <c:pt idx="175">
                  <c:v>251.35456481481481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55.577481481481328</c:v>
                </c:pt>
                <c:pt idx="183">
                  <c:v>505.86567592592536</c:v>
                </c:pt>
                <c:pt idx="184">
                  <c:v>887.52197222222196</c:v>
                </c:pt>
                <c:pt idx="185">
                  <c:v>985.99303703703731</c:v>
                </c:pt>
                <c:pt idx="186">
                  <c:v>895.3065555555562</c:v>
                </c:pt>
                <c:pt idx="187">
                  <c:v>709.13308333333293</c:v>
                </c:pt>
                <c:pt idx="188">
                  <c:v>545.95530555555524</c:v>
                </c:pt>
                <c:pt idx="189">
                  <c:v>405.77678703703737</c:v>
                </c:pt>
                <c:pt idx="190">
                  <c:v>265.28456481481481</c:v>
                </c:pt>
                <c:pt idx="191">
                  <c:v>171.57123148148133</c:v>
                </c:pt>
                <c:pt idx="192">
                  <c:v>77.816416666666512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75.296925925926246</c:v>
                </c:pt>
                <c:pt idx="233">
                  <c:v>481.36641666666765</c:v>
                </c:pt>
                <c:pt idx="234">
                  <c:v>630.02012037036991</c:v>
                </c:pt>
                <c:pt idx="235">
                  <c:v>447.52877777777815</c:v>
                </c:pt>
                <c:pt idx="236">
                  <c:v>144.50433333333262</c:v>
                </c:pt>
                <c:pt idx="237">
                  <c:v>51.984888888888563</c:v>
                </c:pt>
                <c:pt idx="238">
                  <c:v>267.01525925926029</c:v>
                </c:pt>
                <c:pt idx="239">
                  <c:v>696.64789814814844</c:v>
                </c:pt>
                <c:pt idx="240">
                  <c:v>1011.2767870370366</c:v>
                </c:pt>
                <c:pt idx="241">
                  <c:v>877.39567592592539</c:v>
                </c:pt>
                <c:pt idx="242">
                  <c:v>811.81234259259259</c:v>
                </c:pt>
                <c:pt idx="243">
                  <c:v>912.45470370370333</c:v>
                </c:pt>
                <c:pt idx="244">
                  <c:v>870.80137037037093</c:v>
                </c:pt>
                <c:pt idx="245">
                  <c:v>1088.2878981481483</c:v>
                </c:pt>
                <c:pt idx="246">
                  <c:v>1472.6213703703693</c:v>
                </c:pt>
                <c:pt idx="247">
                  <c:v>1385.014564814815</c:v>
                </c:pt>
                <c:pt idx="248">
                  <c:v>775.57100000000059</c:v>
                </c:pt>
                <c:pt idx="249">
                  <c:v>210.72012037037052</c:v>
                </c:pt>
                <c:pt idx="250">
                  <c:v>116.94488888888857</c:v>
                </c:pt>
                <c:pt idx="251">
                  <c:v>259.77530555555552</c:v>
                </c:pt>
                <c:pt idx="252">
                  <c:v>190.29303703703681</c:v>
                </c:pt>
                <c:pt idx="253">
                  <c:v>0</c:v>
                </c:pt>
                <c:pt idx="254">
                  <c:v>0</c:v>
                </c:pt>
                <c:pt idx="255">
                  <c:v>285.89766666666696</c:v>
                </c:pt>
                <c:pt idx="256">
                  <c:v>476.61012037036994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181.98419444444409</c:v>
                </c:pt>
                <c:pt idx="274">
                  <c:v>800.48789814814813</c:v>
                </c:pt>
                <c:pt idx="275">
                  <c:v>1091.7626666666672</c:v>
                </c:pt>
                <c:pt idx="276">
                  <c:v>1264.1908148148143</c:v>
                </c:pt>
                <c:pt idx="277">
                  <c:v>1437.9152592592595</c:v>
                </c:pt>
                <c:pt idx="278">
                  <c:v>1870.321972222222</c:v>
                </c:pt>
                <c:pt idx="279">
                  <c:v>2021.8586388888889</c:v>
                </c:pt>
                <c:pt idx="280">
                  <c:v>1036.4235925925925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122.81822222222119</c:v>
                </c:pt>
                <c:pt idx="293">
                  <c:v>173.50900925926058</c:v>
                </c:pt>
                <c:pt idx="294">
                  <c:v>34.315675925926897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36.445814814815762</c:v>
                </c:pt>
                <c:pt idx="303">
                  <c:v>156.89692592592695</c:v>
                </c:pt>
                <c:pt idx="304">
                  <c:v>325.11081481481472</c:v>
                </c:pt>
                <c:pt idx="305">
                  <c:v>447.44900925925919</c:v>
                </c:pt>
                <c:pt idx="306">
                  <c:v>333.5302592592592</c:v>
                </c:pt>
                <c:pt idx="307">
                  <c:v>100.09599999999995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33.410814814815453</c:v>
                </c:pt>
                <c:pt idx="312">
                  <c:v>176.84012037037138</c:v>
                </c:pt>
                <c:pt idx="313">
                  <c:v>344.82359259259249</c:v>
                </c:pt>
                <c:pt idx="314">
                  <c:v>466.20933333333323</c:v>
                </c:pt>
                <c:pt idx="315">
                  <c:v>469.85970370370359</c:v>
                </c:pt>
                <c:pt idx="316">
                  <c:v>402.08433333333306</c:v>
                </c:pt>
                <c:pt idx="317">
                  <c:v>475.64345370370359</c:v>
                </c:pt>
                <c:pt idx="318">
                  <c:v>644.32044444444421</c:v>
                </c:pt>
                <c:pt idx="319">
                  <c:v>695.3019259259255</c:v>
                </c:pt>
                <c:pt idx="320">
                  <c:v>344.46641666666636</c:v>
                </c:pt>
                <c:pt idx="321">
                  <c:v>61.970814814815455</c:v>
                </c:pt>
                <c:pt idx="322">
                  <c:v>0</c:v>
                </c:pt>
                <c:pt idx="323">
                  <c:v>0</c:v>
                </c:pt>
                <c:pt idx="324">
                  <c:v>16.85086111111109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514.22678703703741</c:v>
                </c:pt>
                <c:pt idx="329">
                  <c:v>1155.7012314814815</c:v>
                </c:pt>
                <c:pt idx="330">
                  <c:v>639.95123148148184</c:v>
                </c:pt>
                <c:pt idx="331">
                  <c:v>0</c:v>
                </c:pt>
                <c:pt idx="332">
                  <c:v>26.949009259258816</c:v>
                </c:pt>
                <c:pt idx="333">
                  <c:v>51.405305555555479</c:v>
                </c:pt>
                <c:pt idx="334">
                  <c:v>4.4893333333333967</c:v>
                </c:pt>
                <c:pt idx="335">
                  <c:v>52.306555555555477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81.413037037037199</c:v>
                </c:pt>
                <c:pt idx="359">
                  <c:v>484.75900925925919</c:v>
                </c:pt>
                <c:pt idx="360">
                  <c:v>653.23248148148116</c:v>
                </c:pt>
                <c:pt idx="361">
                  <c:v>514.37748148148182</c:v>
                </c:pt>
                <c:pt idx="362">
                  <c:v>280.16641666666612</c:v>
                </c:pt>
                <c:pt idx="363">
                  <c:v>68.781231481481328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537.07470370370345</c:v>
                </c:pt>
                <c:pt idx="373">
                  <c:v>1225.4508611111114</c:v>
                </c:pt>
                <c:pt idx="374">
                  <c:v>1418.88975</c:v>
                </c:pt>
                <c:pt idx="375">
                  <c:v>1162.6004444444441</c:v>
                </c:pt>
                <c:pt idx="376">
                  <c:v>786.95345370370399</c:v>
                </c:pt>
                <c:pt idx="377">
                  <c:v>504.83766666666656</c:v>
                </c:pt>
                <c:pt idx="378">
                  <c:v>316.7534537037036</c:v>
                </c:pt>
                <c:pt idx="379">
                  <c:v>199.19081481481481</c:v>
                </c:pt>
                <c:pt idx="380">
                  <c:v>246.80711111111117</c:v>
                </c:pt>
                <c:pt idx="381">
                  <c:v>341.72567592592588</c:v>
                </c:pt>
                <c:pt idx="382">
                  <c:v>365.76456481481466</c:v>
                </c:pt>
                <c:pt idx="383">
                  <c:v>413.32123148148162</c:v>
                </c:pt>
                <c:pt idx="384">
                  <c:v>460.81567592592586</c:v>
                </c:pt>
                <c:pt idx="385">
                  <c:v>342.90530555555551</c:v>
                </c:pt>
                <c:pt idx="386">
                  <c:v>12.375999999999976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322.83863888888897</c:v>
                </c:pt>
                <c:pt idx="403">
                  <c:v>561.44900925925856</c:v>
                </c:pt>
                <c:pt idx="404">
                  <c:v>516.70044444444477</c:v>
                </c:pt>
                <c:pt idx="405">
                  <c:v>471.3747037037042</c:v>
                </c:pt>
                <c:pt idx="406">
                  <c:v>544.09900925925899</c:v>
                </c:pt>
                <c:pt idx="407">
                  <c:v>593.28803703703659</c:v>
                </c:pt>
                <c:pt idx="408">
                  <c:v>453.40086111111117</c:v>
                </c:pt>
                <c:pt idx="409">
                  <c:v>123.89692592592594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142.58859259259253</c:v>
                </c:pt>
                <c:pt idx="420">
                  <c:v>309.2819259259258</c:v>
                </c:pt>
                <c:pt idx="421">
                  <c:v>121.50137037037084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142.78859259259292</c:v>
                </c:pt>
                <c:pt idx="432">
                  <c:v>121.06456481481396</c:v>
                </c:pt>
                <c:pt idx="433">
                  <c:v>0</c:v>
                </c:pt>
                <c:pt idx="434">
                  <c:v>0</c:v>
                </c:pt>
                <c:pt idx="435">
                  <c:v>218.14211111111157</c:v>
                </c:pt>
                <c:pt idx="436">
                  <c:v>693.07748148148198</c:v>
                </c:pt>
                <c:pt idx="437">
                  <c:v>1240.6619722222219</c:v>
                </c:pt>
                <c:pt idx="438">
                  <c:v>1789.6769259259261</c:v>
                </c:pt>
                <c:pt idx="439">
                  <c:v>2173.8635925925923</c:v>
                </c:pt>
                <c:pt idx="440">
                  <c:v>2273.6497499999996</c:v>
                </c:pt>
                <c:pt idx="441">
                  <c:v>1946.5656759259261</c:v>
                </c:pt>
                <c:pt idx="442">
                  <c:v>1310.5191481481484</c:v>
                </c:pt>
                <c:pt idx="443">
                  <c:v>649.82123148148139</c:v>
                </c:pt>
                <c:pt idx="444">
                  <c:v>106.81914814814813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162.95086111111056</c:v>
                </c:pt>
                <c:pt idx="521">
                  <c:v>282.35456481481509</c:v>
                </c:pt>
                <c:pt idx="522">
                  <c:v>378.20711111111103</c:v>
                </c:pt>
                <c:pt idx="523">
                  <c:v>663.21914814814784</c:v>
                </c:pt>
                <c:pt idx="524">
                  <c:v>1185.1456759259258</c:v>
                </c:pt>
                <c:pt idx="525">
                  <c:v>1660.564564814815</c:v>
                </c:pt>
                <c:pt idx="526">
                  <c:v>1663.2819259259261</c:v>
                </c:pt>
                <c:pt idx="527">
                  <c:v>1121.5797037037034</c:v>
                </c:pt>
                <c:pt idx="528">
                  <c:v>508.07970370370361</c:v>
                </c:pt>
                <c:pt idx="529">
                  <c:v>272.06581481481481</c:v>
                </c:pt>
                <c:pt idx="530">
                  <c:v>35.987111111111091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254.04859259259257</c:v>
                </c:pt>
                <c:pt idx="545">
                  <c:v>610.14900925925929</c:v>
                </c:pt>
                <c:pt idx="546">
                  <c:v>684.00530555555565</c:v>
                </c:pt>
                <c:pt idx="547">
                  <c:v>473.50678703703755</c:v>
                </c:pt>
                <c:pt idx="548">
                  <c:v>309.73303703703692</c:v>
                </c:pt>
                <c:pt idx="549">
                  <c:v>216.26567592592562</c:v>
                </c:pt>
                <c:pt idx="550">
                  <c:v>169.96803703703733</c:v>
                </c:pt>
                <c:pt idx="551">
                  <c:v>52.595305555555484</c:v>
                </c:pt>
                <c:pt idx="552">
                  <c:v>29.36012037037035</c:v>
                </c:pt>
                <c:pt idx="553">
                  <c:v>29.904564814814794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168.2880370370369</c:v>
                </c:pt>
                <c:pt idx="564">
                  <c:v>1421.3569259259259</c:v>
                </c:pt>
                <c:pt idx="565">
                  <c:v>2299.347898148148</c:v>
                </c:pt>
                <c:pt idx="566">
                  <c:v>2183.8515555555555</c:v>
                </c:pt>
                <c:pt idx="567">
                  <c:v>933.20933333333323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9.1635925925932469</c:v>
                </c:pt>
                <c:pt idx="619">
                  <c:v>176.89914814814779</c:v>
                </c:pt>
                <c:pt idx="620">
                  <c:v>227.43308333333363</c:v>
                </c:pt>
                <c:pt idx="621">
                  <c:v>88.709009259259219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312.13525925925791</c:v>
                </c:pt>
                <c:pt idx="652">
                  <c:v>625.50803703703662</c:v>
                </c:pt>
                <c:pt idx="653">
                  <c:v>679.96456481481516</c:v>
                </c:pt>
                <c:pt idx="654">
                  <c:v>875.47752777777748</c:v>
                </c:pt>
                <c:pt idx="655">
                  <c:v>1356.8441481481477</c:v>
                </c:pt>
                <c:pt idx="656">
                  <c:v>1628.2848888888889</c:v>
                </c:pt>
                <c:pt idx="657">
                  <c:v>1332.0219259259266</c:v>
                </c:pt>
                <c:pt idx="658">
                  <c:v>913.64567592592721</c:v>
                </c:pt>
                <c:pt idx="659">
                  <c:v>1060.3601203703704</c:v>
                </c:pt>
                <c:pt idx="660">
                  <c:v>1728.4547037037032</c:v>
                </c:pt>
                <c:pt idx="661">
                  <c:v>2209.9130370370372</c:v>
                </c:pt>
                <c:pt idx="662">
                  <c:v>2288.7675277777776</c:v>
                </c:pt>
                <c:pt idx="663">
                  <c:v>1586.6347037037037</c:v>
                </c:pt>
                <c:pt idx="664">
                  <c:v>597.09234259259267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53.664194444443751</c:v>
                </c:pt>
                <c:pt idx="678">
                  <c:v>883.91766666666615</c:v>
                </c:pt>
                <c:pt idx="679">
                  <c:v>1458.573083333333</c:v>
                </c:pt>
                <c:pt idx="680">
                  <c:v>1797.6598888888891</c:v>
                </c:pt>
                <c:pt idx="681">
                  <c:v>1901.0756759259259</c:v>
                </c:pt>
                <c:pt idx="682">
                  <c:v>1199.6959999999999</c:v>
                </c:pt>
                <c:pt idx="683">
                  <c:v>706.281231481482</c:v>
                </c:pt>
                <c:pt idx="684">
                  <c:v>307.7441944444451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922.80044444444479</c:v>
                </c:pt>
                <c:pt idx="697">
                  <c:v>1332.2545648148143</c:v>
                </c:pt>
                <c:pt idx="698">
                  <c:v>1006.0821111111109</c:v>
                </c:pt>
                <c:pt idx="699">
                  <c:v>727.02752777777778</c:v>
                </c:pt>
                <c:pt idx="700">
                  <c:v>233.08581481481528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45.442342592592915</c:v>
                </c:pt>
                <c:pt idx="705">
                  <c:v>495.3756759259258</c:v>
                </c:pt>
                <c:pt idx="706">
                  <c:v>922.82567592592557</c:v>
                </c:pt>
                <c:pt idx="707">
                  <c:v>996.65345370370312</c:v>
                </c:pt>
                <c:pt idx="708">
                  <c:v>526.51081481481469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564.47748148148162</c:v>
                </c:pt>
                <c:pt idx="715">
                  <c:v>1512.3956759259254</c:v>
                </c:pt>
                <c:pt idx="716">
                  <c:v>1328.3367870370369</c:v>
                </c:pt>
                <c:pt idx="717">
                  <c:v>243.82044444444452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4.443453703704364</c:v>
                </c:pt>
                <c:pt idx="754">
                  <c:v>125.03456481481381</c:v>
                </c:pt>
                <c:pt idx="755">
                  <c:v>245.89303703703771</c:v>
                </c:pt>
                <c:pt idx="756">
                  <c:v>651.23789814814768</c:v>
                </c:pt>
                <c:pt idx="757">
                  <c:v>1390.765675925926</c:v>
                </c:pt>
                <c:pt idx="758">
                  <c:v>2016.4897500000004</c:v>
                </c:pt>
                <c:pt idx="759">
                  <c:v>2194.1367870370364</c:v>
                </c:pt>
                <c:pt idx="760">
                  <c:v>2228.1769259259263</c:v>
                </c:pt>
                <c:pt idx="761">
                  <c:v>2284.450861111111</c:v>
                </c:pt>
                <c:pt idx="762">
                  <c:v>2008.348592592592</c:v>
                </c:pt>
                <c:pt idx="763">
                  <c:v>1304.3601203703699</c:v>
                </c:pt>
                <c:pt idx="764">
                  <c:v>149.37599999999995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250.69303703703696</c:v>
                </c:pt>
                <c:pt idx="794">
                  <c:v>1062.2567870370349</c:v>
                </c:pt>
                <c:pt idx="795">
                  <c:v>1785.7619722222221</c:v>
                </c:pt>
                <c:pt idx="796">
                  <c:v>2158.8198888888901</c:v>
                </c:pt>
                <c:pt idx="797">
                  <c:v>2011.3878981481489</c:v>
                </c:pt>
                <c:pt idx="798">
                  <c:v>1387.3201203703704</c:v>
                </c:pt>
                <c:pt idx="799">
                  <c:v>568.27863888888896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111.94197222222286</c:v>
                </c:pt>
                <c:pt idx="809">
                  <c:v>375.7008611111105</c:v>
                </c:pt>
                <c:pt idx="810">
                  <c:v>640.6601203703699</c:v>
                </c:pt>
                <c:pt idx="811">
                  <c:v>1143.7309999999998</c:v>
                </c:pt>
                <c:pt idx="812">
                  <c:v>1556.0434537037024</c:v>
                </c:pt>
                <c:pt idx="813">
                  <c:v>1684.910120370371</c:v>
                </c:pt>
                <c:pt idx="814">
                  <c:v>1789.5901203703706</c:v>
                </c:pt>
                <c:pt idx="815">
                  <c:v>1940.7534537037036</c:v>
                </c:pt>
                <c:pt idx="816">
                  <c:v>1949.6823425925929</c:v>
                </c:pt>
                <c:pt idx="817">
                  <c:v>1744.0553055555556</c:v>
                </c:pt>
                <c:pt idx="818">
                  <c:v>946.32044444444409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118.72567592592452</c:v>
                </c:pt>
                <c:pt idx="876">
                  <c:v>242.48234259259451</c:v>
                </c:pt>
                <c:pt idx="877">
                  <c:v>178.18234259259191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117.80655555555552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101.70456481481276</c:v>
                </c:pt>
                <c:pt idx="892">
                  <c:v>248.13025925925916</c:v>
                </c:pt>
                <c:pt idx="893">
                  <c:v>277.68488888888925</c:v>
                </c:pt>
                <c:pt idx="894">
                  <c:v>188.23377777777674</c:v>
                </c:pt>
                <c:pt idx="895">
                  <c:v>27.045814814814747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104.68308333333266</c:v>
                </c:pt>
                <c:pt idx="902">
                  <c:v>1171.8730833333327</c:v>
                </c:pt>
                <c:pt idx="903">
                  <c:v>2158.8198888888901</c:v>
                </c:pt>
                <c:pt idx="904">
                  <c:v>2011.3878981481489</c:v>
                </c:pt>
                <c:pt idx="905">
                  <c:v>1387.3201203703704</c:v>
                </c:pt>
                <c:pt idx="906">
                  <c:v>568.27863888888896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233.38678703703508</c:v>
                </c:pt>
                <c:pt idx="926">
                  <c:v>168.30641666666526</c:v>
                </c:pt>
                <c:pt idx="927">
                  <c:v>5.8574814814828216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137.20137037037</c:v>
                </c:pt>
                <c:pt idx="935">
                  <c:v>164.95123148148147</c:v>
                </c:pt>
                <c:pt idx="936">
                  <c:v>50.223592592592539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504.26456481481438</c:v>
                </c:pt>
                <c:pt idx="952">
                  <c:v>1291.8156759259264</c:v>
                </c:pt>
                <c:pt idx="953">
                  <c:v>1990.626370370371</c:v>
                </c:pt>
                <c:pt idx="954">
                  <c:v>2242.4534537037034</c:v>
                </c:pt>
                <c:pt idx="955">
                  <c:v>2256.3487777777777</c:v>
                </c:pt>
                <c:pt idx="956">
                  <c:v>2268.4234537037037</c:v>
                </c:pt>
                <c:pt idx="957">
                  <c:v>1523.1219259259253</c:v>
                </c:pt>
                <c:pt idx="958">
                  <c:v>62.792342592592433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306.19234259259252</c:v>
                </c:pt>
                <c:pt idx="971">
                  <c:v>901.98488888888869</c:v>
                </c:pt>
                <c:pt idx="972">
                  <c:v>1762.155305555556</c:v>
                </c:pt>
                <c:pt idx="973">
                  <c:v>2249.2347037037034</c:v>
                </c:pt>
                <c:pt idx="974">
                  <c:v>2262.2712314814812</c:v>
                </c:pt>
                <c:pt idx="975">
                  <c:v>2273.4871111111111</c:v>
                </c:pt>
                <c:pt idx="976">
                  <c:v>2306.4934537037038</c:v>
                </c:pt>
                <c:pt idx="977">
                  <c:v>1841.9712314814813</c:v>
                </c:pt>
                <c:pt idx="978">
                  <c:v>1231.8574814814817</c:v>
                </c:pt>
                <c:pt idx="979">
                  <c:v>1045.6182222222221</c:v>
                </c:pt>
                <c:pt idx="980">
                  <c:v>835.05456481481463</c:v>
                </c:pt>
                <c:pt idx="981">
                  <c:v>623.75525925925899</c:v>
                </c:pt>
                <c:pt idx="982">
                  <c:v>577.36266666666688</c:v>
                </c:pt>
                <c:pt idx="983">
                  <c:v>743.34012037037041</c:v>
                </c:pt>
                <c:pt idx="984">
                  <c:v>838.43303703703702</c:v>
                </c:pt>
                <c:pt idx="985">
                  <c:v>555.39234259259263</c:v>
                </c:pt>
                <c:pt idx="986">
                  <c:v>59.598222222222205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277.899009259259</c:v>
                </c:pt>
                <c:pt idx="1051">
                  <c:v>542.96197222222224</c:v>
                </c:pt>
                <c:pt idx="1052">
                  <c:v>714.36637037037099</c:v>
                </c:pt>
                <c:pt idx="1053">
                  <c:v>910.35863888888878</c:v>
                </c:pt>
                <c:pt idx="1054">
                  <c:v>1201.5932222222229</c:v>
                </c:pt>
                <c:pt idx="1055">
                  <c:v>1588.9101203703694</c:v>
                </c:pt>
                <c:pt idx="1056">
                  <c:v>2024.5426666666663</c:v>
                </c:pt>
                <c:pt idx="1057">
                  <c:v>2272.1101203703702</c:v>
                </c:pt>
                <c:pt idx="1058">
                  <c:v>2069.2458148148148</c:v>
                </c:pt>
                <c:pt idx="1059">
                  <c:v>1839.7509999999997</c:v>
                </c:pt>
                <c:pt idx="1060">
                  <c:v>1585.2823425925926</c:v>
                </c:pt>
                <c:pt idx="1061">
                  <c:v>903.7791481481479</c:v>
                </c:pt>
                <c:pt idx="1062">
                  <c:v>102.15377777777793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169.11789814814847</c:v>
                </c:pt>
                <c:pt idx="1084">
                  <c:v>435.23863888888957</c:v>
                </c:pt>
                <c:pt idx="1085">
                  <c:v>228.97123148148077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46.979009259259584</c:v>
                </c:pt>
                <c:pt idx="1099">
                  <c:v>429.64900925925997</c:v>
                </c:pt>
                <c:pt idx="1100">
                  <c:v>484.81752777777734</c:v>
                </c:pt>
                <c:pt idx="1101">
                  <c:v>136.05900925925889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235.86789814814946</c:v>
                </c:pt>
                <c:pt idx="1110">
                  <c:v>218.35748148148076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22.017527777779748</c:v>
                </c:pt>
                <c:pt idx="1119">
                  <c:v>216.24974999999804</c:v>
                </c:pt>
                <c:pt idx="1120">
                  <c:v>103.4441944444423</c:v>
                </c:pt>
                <c:pt idx="1121">
                  <c:v>0</c:v>
                </c:pt>
                <c:pt idx="1122">
                  <c:v>0</c:v>
                </c:pt>
                <c:pt idx="1123">
                  <c:v>253.6534537037036</c:v>
                </c:pt>
                <c:pt idx="1124">
                  <c:v>756.54414814815016</c:v>
                </c:pt>
                <c:pt idx="1125">
                  <c:v>1429.2619722222234</c:v>
                </c:pt>
                <c:pt idx="1126">
                  <c:v>2012.859888888888</c:v>
                </c:pt>
                <c:pt idx="1127">
                  <c:v>2220.0067870370358</c:v>
                </c:pt>
                <c:pt idx="1128">
                  <c:v>2189.2219259259255</c:v>
                </c:pt>
                <c:pt idx="1129">
                  <c:v>1872.7645648148148</c:v>
                </c:pt>
                <c:pt idx="1130">
                  <c:v>1457.4080370370377</c:v>
                </c:pt>
                <c:pt idx="1131">
                  <c:v>1275.9090092592596</c:v>
                </c:pt>
                <c:pt idx="1132">
                  <c:v>1258.5969259259252</c:v>
                </c:pt>
                <c:pt idx="1133">
                  <c:v>1382.5013703703705</c:v>
                </c:pt>
                <c:pt idx="1134">
                  <c:v>1482.7324814814822</c:v>
                </c:pt>
                <c:pt idx="1135">
                  <c:v>1369.6235925925926</c:v>
                </c:pt>
                <c:pt idx="1136">
                  <c:v>924.59900925925888</c:v>
                </c:pt>
                <c:pt idx="1137">
                  <c:v>288.80137037037065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181.3330370370368</c:v>
                </c:pt>
                <c:pt idx="1147">
                  <c:v>1530.3990092592599</c:v>
                </c:pt>
                <c:pt idx="1148">
                  <c:v>1891.4532222222219</c:v>
                </c:pt>
                <c:pt idx="1149">
                  <c:v>1068.7043333333329</c:v>
                </c:pt>
                <c:pt idx="1150">
                  <c:v>220.20933333333349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13.823083333335916</c:v>
                </c:pt>
                <c:pt idx="1351">
                  <c:v>184.81525925925919</c:v>
                </c:pt>
                <c:pt idx="1352">
                  <c:v>262.80803703703646</c:v>
                </c:pt>
                <c:pt idx="1353">
                  <c:v>293.45155555555687</c:v>
                </c:pt>
                <c:pt idx="1354">
                  <c:v>324.45641666666666</c:v>
                </c:pt>
                <c:pt idx="1355">
                  <c:v>378.92655555555621</c:v>
                </c:pt>
                <c:pt idx="1356">
                  <c:v>481.40900925925791</c:v>
                </c:pt>
                <c:pt idx="1357">
                  <c:v>561.00433333333149</c:v>
                </c:pt>
                <c:pt idx="1358">
                  <c:v>617.19692592592787</c:v>
                </c:pt>
                <c:pt idx="1359">
                  <c:v>697.17012037037171</c:v>
                </c:pt>
                <c:pt idx="1360">
                  <c:v>730.463592592591</c:v>
                </c:pt>
                <c:pt idx="1361">
                  <c:v>526.90414814814676</c:v>
                </c:pt>
                <c:pt idx="1362">
                  <c:v>107.43025925926028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313.20345370370438</c:v>
                </c:pt>
                <c:pt idx="1369">
                  <c:v>509.5982222222222</c:v>
                </c:pt>
                <c:pt idx="1370">
                  <c:v>208.79303703703772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71.250861111109785</c:v>
                </c:pt>
                <c:pt idx="1375">
                  <c:v>405.85248148148139</c:v>
                </c:pt>
                <c:pt idx="1376">
                  <c:v>979.32308333333469</c:v>
                </c:pt>
                <c:pt idx="1377">
                  <c:v>1794.0219259259254</c:v>
                </c:pt>
                <c:pt idx="1378">
                  <c:v>2235.5623425925914</c:v>
                </c:pt>
                <c:pt idx="1379">
                  <c:v>2250.2821111111107</c:v>
                </c:pt>
                <c:pt idx="1380">
                  <c:v>2263.1812314814811</c:v>
                </c:pt>
                <c:pt idx="1381">
                  <c:v>1565.9263703703696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59.192342592592524</c:v>
                </c:pt>
                <c:pt idx="1398">
                  <c:v>180.37748148148145</c:v>
                </c:pt>
                <c:pt idx="1399">
                  <c:v>302.18678703703699</c:v>
                </c:pt>
                <c:pt idx="1400">
                  <c:v>424.90641666666659</c:v>
                </c:pt>
                <c:pt idx="1401">
                  <c:v>500.91456481481578</c:v>
                </c:pt>
                <c:pt idx="1402">
                  <c:v>647.89766666666628</c:v>
                </c:pt>
                <c:pt idx="1403">
                  <c:v>1055.8885925925927</c:v>
                </c:pt>
                <c:pt idx="1404">
                  <c:v>1797.4191481481489</c:v>
                </c:pt>
                <c:pt idx="1405">
                  <c:v>2259.4790092592589</c:v>
                </c:pt>
                <c:pt idx="1406">
                  <c:v>1869.718222222222</c:v>
                </c:pt>
                <c:pt idx="1407">
                  <c:v>790.46711111111131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548.44234259259383</c:v>
                </c:pt>
                <c:pt idx="1422">
                  <c:v>1074.5601203703704</c:v>
                </c:pt>
                <c:pt idx="1423">
                  <c:v>703.93789814814818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309.64789814814787</c:v>
                </c:pt>
                <c:pt idx="1431">
                  <c:v>999.15345370370301</c:v>
                </c:pt>
                <c:pt idx="1432">
                  <c:v>1834.2421111111112</c:v>
                </c:pt>
                <c:pt idx="1433">
                  <c:v>2270.9045648148144</c:v>
                </c:pt>
                <c:pt idx="1434">
                  <c:v>2304.3574814814815</c:v>
                </c:pt>
                <c:pt idx="1435">
                  <c:v>1415.2902592592588</c:v>
                </c:pt>
                <c:pt idx="1436">
                  <c:v>0.55345370370418934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375.31248148148143</c:v>
                </c:pt>
                <c:pt idx="1442">
                  <c:v>519.37081481481425</c:v>
                </c:pt>
                <c:pt idx="1443">
                  <c:v>166.80086111111143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615.88123148148145</c:v>
                </c:pt>
                <c:pt idx="1448">
                  <c:v>1681.4732222222219</c:v>
                </c:pt>
                <c:pt idx="1449">
                  <c:v>2252.2553055555559</c:v>
                </c:pt>
                <c:pt idx="1450">
                  <c:v>1853.3569259259261</c:v>
                </c:pt>
                <c:pt idx="1451">
                  <c:v>885.94044444444444</c:v>
                </c:pt>
                <c:pt idx="1452">
                  <c:v>83.209333333333291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290.64567592592527</c:v>
                </c:pt>
                <c:pt idx="1526">
                  <c:v>558.262666666668</c:v>
                </c:pt>
                <c:pt idx="1527">
                  <c:v>733.47914814814681</c:v>
                </c:pt>
                <c:pt idx="1528">
                  <c:v>743.96359259259111</c:v>
                </c:pt>
                <c:pt idx="1529">
                  <c:v>611.57970370370367</c:v>
                </c:pt>
                <c:pt idx="1530">
                  <c:v>406.44137037037069</c:v>
                </c:pt>
                <c:pt idx="1531">
                  <c:v>151.90530555555557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135.74137037037104</c:v>
                </c:pt>
                <c:pt idx="1629">
                  <c:v>266.96859259259327</c:v>
                </c:pt>
                <c:pt idx="1630">
                  <c:v>280.64419444444513</c:v>
                </c:pt>
                <c:pt idx="1631">
                  <c:v>151.71752777777647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44.756000000002814</c:v>
                </c:pt>
                <c:pt idx="1729">
                  <c:v>296.56234259259531</c:v>
                </c:pt>
                <c:pt idx="1730">
                  <c:v>457.72012037037166</c:v>
                </c:pt>
                <c:pt idx="1731">
                  <c:v>524.8485925925911</c:v>
                </c:pt>
                <c:pt idx="1732">
                  <c:v>545.12137037036882</c:v>
                </c:pt>
                <c:pt idx="1733">
                  <c:v>516.97900925926069</c:v>
                </c:pt>
                <c:pt idx="1734">
                  <c:v>487.69234259259326</c:v>
                </c:pt>
                <c:pt idx="1735">
                  <c:v>480.9191481481468</c:v>
                </c:pt>
                <c:pt idx="1736">
                  <c:v>521.02530555555632</c:v>
                </c:pt>
                <c:pt idx="1737">
                  <c:v>537.87197222222289</c:v>
                </c:pt>
                <c:pt idx="1738">
                  <c:v>530.05525925925781</c:v>
                </c:pt>
                <c:pt idx="1739">
                  <c:v>498.28456481481282</c:v>
                </c:pt>
                <c:pt idx="1740">
                  <c:v>394.03748148148276</c:v>
                </c:pt>
                <c:pt idx="1741">
                  <c:v>240.36803703703777</c:v>
                </c:pt>
                <c:pt idx="1742">
                  <c:v>131.19599999999724</c:v>
                </c:pt>
                <c:pt idx="1743">
                  <c:v>68.497898148149488</c:v>
                </c:pt>
                <c:pt idx="1744">
                  <c:v>4.4626666666687242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109.83377777777841</c:v>
                </c:pt>
                <c:pt idx="1767">
                  <c:v>305.44234259259252</c:v>
                </c:pt>
                <c:pt idx="1768">
                  <c:v>550.17544444444445</c:v>
                </c:pt>
                <c:pt idx="1769">
                  <c:v>821.26456481481671</c:v>
                </c:pt>
                <c:pt idx="1770">
                  <c:v>1047.1397499999998</c:v>
                </c:pt>
                <c:pt idx="1771">
                  <c:v>1156.2478981481461</c:v>
                </c:pt>
                <c:pt idx="1772">
                  <c:v>1170.2478981481461</c:v>
                </c:pt>
                <c:pt idx="1773">
                  <c:v>1136.3619722222229</c:v>
                </c:pt>
                <c:pt idx="1774">
                  <c:v>1030.2064166666673</c:v>
                </c:pt>
                <c:pt idx="1775">
                  <c:v>898.75100000000032</c:v>
                </c:pt>
                <c:pt idx="1776">
                  <c:v>836.5976666666661</c:v>
                </c:pt>
                <c:pt idx="1777">
                  <c:v>868.51544444444414</c:v>
                </c:pt>
                <c:pt idx="1778">
                  <c:v>994.82678703703834</c:v>
                </c:pt>
                <c:pt idx="1779">
                  <c:v>1192.7848888888896</c:v>
                </c:pt>
                <c:pt idx="1780">
                  <c:v>1367.7197499999995</c:v>
                </c:pt>
                <c:pt idx="1781">
                  <c:v>1424.6719722222224</c:v>
                </c:pt>
                <c:pt idx="1782">
                  <c:v>1338.8819259259249</c:v>
                </c:pt>
                <c:pt idx="1783">
                  <c:v>1157.2108148148145</c:v>
                </c:pt>
                <c:pt idx="1784">
                  <c:v>926.67345370370401</c:v>
                </c:pt>
                <c:pt idx="1785">
                  <c:v>765.58789814814793</c:v>
                </c:pt>
                <c:pt idx="1786">
                  <c:v>698.29345370370413</c:v>
                </c:pt>
                <c:pt idx="1787">
                  <c:v>677.80414814814833</c:v>
                </c:pt>
                <c:pt idx="1788">
                  <c:v>704.30308333333289</c:v>
                </c:pt>
                <c:pt idx="1789">
                  <c:v>801.53456481481498</c:v>
                </c:pt>
                <c:pt idx="1790">
                  <c:v>969.69692592592583</c:v>
                </c:pt>
                <c:pt idx="1791">
                  <c:v>1185.1456759259256</c:v>
                </c:pt>
                <c:pt idx="1792">
                  <c:v>1400.528638888889</c:v>
                </c:pt>
                <c:pt idx="1793">
                  <c:v>1473.8119722222223</c:v>
                </c:pt>
                <c:pt idx="1794">
                  <c:v>1853.1663703703703</c:v>
                </c:pt>
                <c:pt idx="1795">
                  <c:v>1027.6537777777778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08-4D9F-BFFE-CAF418DD33A6}"/>
            </c:ext>
          </c:extLst>
        </c:ser>
        <c:ser>
          <c:idx val="1"/>
          <c:order val="1"/>
          <c:tx>
            <c:strRef>
              <c:f>WLTC_class_3!$Q$6</c:f>
              <c:strCache>
                <c:ptCount val="1"/>
                <c:pt idx="0">
                  <c:v>Braking with KERS Efficicency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WLTC_class_3!$C$7:$C$1808</c:f>
              <c:strCache>
                <c:ptCount val="1802"/>
                <c:pt idx="0">
                  <c:v>s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cat>
          <c:val>
            <c:numRef>
              <c:f>WLTC_class_3!$Q$7:$Q$1808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105.01633518518472</c:v>
                </c:pt>
                <c:pt idx="37">
                  <c:v>491.44268935185244</c:v>
                </c:pt>
                <c:pt idx="38">
                  <c:v>711.1756708333337</c:v>
                </c:pt>
                <c:pt idx="39">
                  <c:v>654.48444629629591</c:v>
                </c:pt>
                <c:pt idx="40">
                  <c:v>566.02089074074115</c:v>
                </c:pt>
                <c:pt idx="41">
                  <c:v>707.38713379629644</c:v>
                </c:pt>
                <c:pt idx="42">
                  <c:v>957.20389074074001</c:v>
                </c:pt>
                <c:pt idx="43">
                  <c:v>900.2594671296298</c:v>
                </c:pt>
                <c:pt idx="44">
                  <c:v>504.1211500000004</c:v>
                </c:pt>
                <c:pt idx="45">
                  <c:v>136.96807824074085</c:v>
                </c:pt>
                <c:pt idx="46">
                  <c:v>76.014177777777576</c:v>
                </c:pt>
                <c:pt idx="47">
                  <c:v>168.85394861111109</c:v>
                </c:pt>
                <c:pt idx="48">
                  <c:v>123.69047407407393</c:v>
                </c:pt>
                <c:pt idx="49">
                  <c:v>0</c:v>
                </c:pt>
                <c:pt idx="50">
                  <c:v>0</c:v>
                </c:pt>
                <c:pt idx="51">
                  <c:v>185.83348333333353</c:v>
                </c:pt>
                <c:pt idx="52">
                  <c:v>524.65768935185179</c:v>
                </c:pt>
                <c:pt idx="53">
                  <c:v>418.80446712962959</c:v>
                </c:pt>
                <c:pt idx="54">
                  <c:v>35.654744907407363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99.59885601851893</c:v>
                </c:pt>
                <c:pt idx="82">
                  <c:v>70.820467129629591</c:v>
                </c:pt>
                <c:pt idx="83">
                  <c:v>0</c:v>
                </c:pt>
                <c:pt idx="84">
                  <c:v>10.36685601851873</c:v>
                </c:pt>
                <c:pt idx="85">
                  <c:v>57.631967129630496</c:v>
                </c:pt>
                <c:pt idx="86">
                  <c:v>43.184633796295849</c:v>
                </c:pt>
                <c:pt idx="87">
                  <c:v>13.520890740739846</c:v>
                </c:pt>
                <c:pt idx="88">
                  <c:v>259.65615000000048</c:v>
                </c:pt>
                <c:pt idx="89">
                  <c:v>907.44196712963003</c:v>
                </c:pt>
                <c:pt idx="90">
                  <c:v>1373.5950041666665</c:v>
                </c:pt>
                <c:pt idx="91">
                  <c:v>1440.4879185185187</c:v>
                </c:pt>
                <c:pt idx="92">
                  <c:v>1060.9150018518521</c:v>
                </c:pt>
                <c:pt idx="93">
                  <c:v>633.03300185185174</c:v>
                </c:pt>
                <c:pt idx="94">
                  <c:v>649.59439999999995</c:v>
                </c:pt>
                <c:pt idx="95">
                  <c:v>819.70280046296295</c:v>
                </c:pt>
                <c:pt idx="96">
                  <c:v>713.30800185185183</c:v>
                </c:pt>
                <c:pt idx="97">
                  <c:v>422.14639999999997</c:v>
                </c:pt>
                <c:pt idx="98">
                  <c:v>422.31744629629634</c:v>
                </c:pt>
                <c:pt idx="99">
                  <c:v>207.55828888888888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250.73959444444469</c:v>
                </c:pt>
                <c:pt idx="152">
                  <c:v>897.94591851851794</c:v>
                </c:pt>
                <c:pt idx="153">
                  <c:v>1378.5353351851847</c:v>
                </c:pt>
                <c:pt idx="154">
                  <c:v>1290.9065782407408</c:v>
                </c:pt>
                <c:pt idx="155">
                  <c:v>679.59602268518518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285.5242240740738</c:v>
                </c:pt>
                <c:pt idx="172">
                  <c:v>826.18955972222193</c:v>
                </c:pt>
                <c:pt idx="173">
                  <c:v>1077.4538907407409</c:v>
                </c:pt>
                <c:pt idx="174">
                  <c:v>729.24085601851834</c:v>
                </c:pt>
                <c:pt idx="175">
                  <c:v>163.38046712962964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36.125362962962868</c:v>
                </c:pt>
                <c:pt idx="183">
                  <c:v>328.81268935185147</c:v>
                </c:pt>
                <c:pt idx="184">
                  <c:v>576.88928194444429</c:v>
                </c:pt>
                <c:pt idx="185">
                  <c:v>640.89547407407429</c:v>
                </c:pt>
                <c:pt idx="186">
                  <c:v>581.94926111111158</c:v>
                </c:pt>
                <c:pt idx="187">
                  <c:v>460.9365041666664</c:v>
                </c:pt>
                <c:pt idx="188">
                  <c:v>354.87094861111092</c:v>
                </c:pt>
                <c:pt idx="189">
                  <c:v>263.7549115740743</c:v>
                </c:pt>
                <c:pt idx="190">
                  <c:v>172.43496712962963</c:v>
                </c:pt>
                <c:pt idx="191">
                  <c:v>111.52130046296287</c:v>
                </c:pt>
                <c:pt idx="192">
                  <c:v>50.580670833333237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48.94300185185206</c:v>
                </c:pt>
                <c:pt idx="233">
                  <c:v>312.88817083333396</c:v>
                </c:pt>
                <c:pt idx="234">
                  <c:v>409.51307824074047</c:v>
                </c:pt>
                <c:pt idx="235">
                  <c:v>290.89370555555581</c:v>
                </c:pt>
                <c:pt idx="236">
                  <c:v>93.927816666666203</c:v>
                </c:pt>
                <c:pt idx="237">
                  <c:v>33.790177777777565</c:v>
                </c:pt>
                <c:pt idx="238">
                  <c:v>173.5599185185192</c:v>
                </c:pt>
                <c:pt idx="239">
                  <c:v>452.82113379629652</c:v>
                </c:pt>
                <c:pt idx="240">
                  <c:v>657.32991157407378</c:v>
                </c:pt>
                <c:pt idx="241">
                  <c:v>570.30718935185155</c:v>
                </c:pt>
                <c:pt idx="242">
                  <c:v>527.67802268518517</c:v>
                </c:pt>
                <c:pt idx="243">
                  <c:v>593.09555740740723</c:v>
                </c:pt>
                <c:pt idx="244">
                  <c:v>566.02089074074115</c:v>
                </c:pt>
                <c:pt idx="245">
                  <c:v>707.38713379629644</c:v>
                </c:pt>
                <c:pt idx="246">
                  <c:v>957.20389074074001</c:v>
                </c:pt>
                <c:pt idx="247">
                  <c:v>900.2594671296298</c:v>
                </c:pt>
                <c:pt idx="248">
                  <c:v>504.1211500000004</c:v>
                </c:pt>
                <c:pt idx="249">
                  <c:v>136.96807824074085</c:v>
                </c:pt>
                <c:pt idx="250">
                  <c:v>76.014177777777576</c:v>
                </c:pt>
                <c:pt idx="251">
                  <c:v>168.85394861111109</c:v>
                </c:pt>
                <c:pt idx="252">
                  <c:v>123.69047407407393</c:v>
                </c:pt>
                <c:pt idx="253">
                  <c:v>0</c:v>
                </c:pt>
                <c:pt idx="254">
                  <c:v>0</c:v>
                </c:pt>
                <c:pt idx="255">
                  <c:v>185.83348333333353</c:v>
                </c:pt>
                <c:pt idx="256">
                  <c:v>309.79657824074047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118.28972638888865</c:v>
                </c:pt>
                <c:pt idx="274">
                  <c:v>520.31713379629628</c:v>
                </c:pt>
                <c:pt idx="275">
                  <c:v>709.64573333333374</c:v>
                </c:pt>
                <c:pt idx="276">
                  <c:v>821.72402962962929</c:v>
                </c:pt>
                <c:pt idx="277">
                  <c:v>934.64491851851869</c:v>
                </c:pt>
                <c:pt idx="278">
                  <c:v>1215.7092819444445</c:v>
                </c:pt>
                <c:pt idx="279">
                  <c:v>1314.2081152777778</c:v>
                </c:pt>
                <c:pt idx="280">
                  <c:v>673.67533518518519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79.831844444443774</c:v>
                </c:pt>
                <c:pt idx="293">
                  <c:v>112.78085601851939</c:v>
                </c:pt>
                <c:pt idx="294">
                  <c:v>22.305189351852484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23.689779629630245</c:v>
                </c:pt>
                <c:pt idx="303">
                  <c:v>101.98300185185252</c:v>
                </c:pt>
                <c:pt idx="304">
                  <c:v>211.32202962962958</c:v>
                </c:pt>
                <c:pt idx="305">
                  <c:v>290.84185601851846</c:v>
                </c:pt>
                <c:pt idx="306">
                  <c:v>216.79466851851848</c:v>
                </c:pt>
                <c:pt idx="307">
                  <c:v>65.062399999999968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21.717029629630044</c:v>
                </c:pt>
                <c:pt idx="312">
                  <c:v>114.9460782407414</c:v>
                </c:pt>
                <c:pt idx="313">
                  <c:v>224.13533518518511</c:v>
                </c:pt>
                <c:pt idx="314">
                  <c:v>303.03606666666661</c:v>
                </c:pt>
                <c:pt idx="315">
                  <c:v>305.40880740740732</c:v>
                </c:pt>
                <c:pt idx="316">
                  <c:v>261.35481666666652</c:v>
                </c:pt>
                <c:pt idx="317">
                  <c:v>309.16824490740731</c:v>
                </c:pt>
                <c:pt idx="318">
                  <c:v>418.80828888888874</c:v>
                </c:pt>
                <c:pt idx="319">
                  <c:v>451.94625185185157</c:v>
                </c:pt>
                <c:pt idx="320">
                  <c:v>223.90317083333315</c:v>
                </c:pt>
                <c:pt idx="321">
                  <c:v>40.281029629630048</c:v>
                </c:pt>
                <c:pt idx="322">
                  <c:v>0</c:v>
                </c:pt>
                <c:pt idx="323">
                  <c:v>0</c:v>
                </c:pt>
                <c:pt idx="324">
                  <c:v>10.953059722222209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334.24741157407431</c:v>
                </c:pt>
                <c:pt idx="329">
                  <c:v>751.205800462963</c:v>
                </c:pt>
                <c:pt idx="330">
                  <c:v>415.96830046296321</c:v>
                </c:pt>
                <c:pt idx="331">
                  <c:v>0</c:v>
                </c:pt>
                <c:pt idx="332">
                  <c:v>17.516856018518229</c:v>
                </c:pt>
                <c:pt idx="333">
                  <c:v>33.413448611111065</c:v>
                </c:pt>
                <c:pt idx="334">
                  <c:v>2.9180666666667081</c:v>
                </c:pt>
                <c:pt idx="335">
                  <c:v>33.999261111111061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52.918474074074183</c:v>
                </c:pt>
                <c:pt idx="359">
                  <c:v>315.09335601851848</c:v>
                </c:pt>
                <c:pt idx="360">
                  <c:v>424.60111296296276</c:v>
                </c:pt>
                <c:pt idx="361">
                  <c:v>334.34536296296318</c:v>
                </c:pt>
                <c:pt idx="362">
                  <c:v>182.10817083333299</c:v>
                </c:pt>
                <c:pt idx="363">
                  <c:v>44.707800462962865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349.09855740740727</c:v>
                </c:pt>
                <c:pt idx="373">
                  <c:v>796.54305972222244</c:v>
                </c:pt>
                <c:pt idx="374">
                  <c:v>922.27833750000002</c:v>
                </c:pt>
                <c:pt idx="375">
                  <c:v>755.69028888888863</c:v>
                </c:pt>
                <c:pt idx="376">
                  <c:v>511.51974490740758</c:v>
                </c:pt>
                <c:pt idx="377">
                  <c:v>328.14448333333326</c:v>
                </c:pt>
                <c:pt idx="378">
                  <c:v>205.88974490740733</c:v>
                </c:pt>
                <c:pt idx="379">
                  <c:v>129.47402962962963</c:v>
                </c:pt>
                <c:pt idx="380">
                  <c:v>160.42462222222227</c:v>
                </c:pt>
                <c:pt idx="381">
                  <c:v>222.12168935185184</c:v>
                </c:pt>
                <c:pt idx="382">
                  <c:v>237.74696712962952</c:v>
                </c:pt>
                <c:pt idx="383">
                  <c:v>268.65880046296309</c:v>
                </c:pt>
                <c:pt idx="384">
                  <c:v>299.53018935185185</c:v>
                </c:pt>
                <c:pt idx="385">
                  <c:v>222.8884486111111</c:v>
                </c:pt>
                <c:pt idx="386">
                  <c:v>8.0443999999999853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209.84511527777784</c:v>
                </c:pt>
                <c:pt idx="403">
                  <c:v>364.94185601851808</c:v>
                </c:pt>
                <c:pt idx="404">
                  <c:v>335.85528888888911</c:v>
                </c:pt>
                <c:pt idx="405">
                  <c:v>306.39355740740774</c:v>
                </c:pt>
                <c:pt idx="406">
                  <c:v>353.66435601851833</c:v>
                </c:pt>
                <c:pt idx="407">
                  <c:v>385.6372240740738</c:v>
                </c:pt>
                <c:pt idx="408">
                  <c:v>294.71055972222229</c:v>
                </c:pt>
                <c:pt idx="409">
                  <c:v>80.533001851851864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92.682585185185147</c:v>
                </c:pt>
                <c:pt idx="420">
                  <c:v>201.03325185185179</c:v>
                </c:pt>
                <c:pt idx="421">
                  <c:v>78.97589074074105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92.812585185185398</c:v>
                </c:pt>
                <c:pt idx="432">
                  <c:v>78.691967129629077</c:v>
                </c:pt>
                <c:pt idx="433">
                  <c:v>0</c:v>
                </c:pt>
                <c:pt idx="434">
                  <c:v>0</c:v>
                </c:pt>
                <c:pt idx="435">
                  <c:v>141.79237222222253</c:v>
                </c:pt>
                <c:pt idx="436">
                  <c:v>450.50036296296332</c:v>
                </c:pt>
                <c:pt idx="437">
                  <c:v>806.43028194444435</c:v>
                </c:pt>
                <c:pt idx="438">
                  <c:v>1163.2900018518519</c:v>
                </c:pt>
                <c:pt idx="439">
                  <c:v>1413.0113351851851</c:v>
                </c:pt>
                <c:pt idx="440">
                  <c:v>1477.8723374999997</c:v>
                </c:pt>
                <c:pt idx="441">
                  <c:v>1265.2676893518521</c:v>
                </c:pt>
                <c:pt idx="442">
                  <c:v>851.83744629629643</c:v>
                </c:pt>
                <c:pt idx="443">
                  <c:v>422.38380046296294</c:v>
                </c:pt>
                <c:pt idx="444">
                  <c:v>69.432446296296291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105.91805972222187</c:v>
                </c:pt>
                <c:pt idx="521">
                  <c:v>183.53046712962981</c:v>
                </c:pt>
                <c:pt idx="522">
                  <c:v>245.83462222222218</c:v>
                </c:pt>
                <c:pt idx="523">
                  <c:v>431.09244629629609</c:v>
                </c:pt>
                <c:pt idx="524">
                  <c:v>770.3446893518518</c:v>
                </c:pt>
                <c:pt idx="525">
                  <c:v>1079.3669671296298</c:v>
                </c:pt>
                <c:pt idx="526">
                  <c:v>1081.133251851852</c:v>
                </c:pt>
                <c:pt idx="527">
                  <c:v>729.02680740740732</c:v>
                </c:pt>
                <c:pt idx="528">
                  <c:v>330.25180740740734</c:v>
                </c:pt>
                <c:pt idx="529">
                  <c:v>176.84277962962963</c:v>
                </c:pt>
                <c:pt idx="530">
                  <c:v>23.39162222222221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165.13158518518517</c:v>
                </c:pt>
                <c:pt idx="545">
                  <c:v>396.59685601851857</c:v>
                </c:pt>
                <c:pt idx="546">
                  <c:v>444.60344861111116</c:v>
                </c:pt>
                <c:pt idx="547">
                  <c:v>307.7794115740744</c:v>
                </c:pt>
                <c:pt idx="548">
                  <c:v>201.32647407407401</c:v>
                </c:pt>
                <c:pt idx="549">
                  <c:v>140.57268935185166</c:v>
                </c:pt>
                <c:pt idx="550">
                  <c:v>110.47922407407427</c:v>
                </c:pt>
                <c:pt idx="551">
                  <c:v>34.186948611111063</c:v>
                </c:pt>
                <c:pt idx="552">
                  <c:v>19.084078240740727</c:v>
                </c:pt>
                <c:pt idx="553">
                  <c:v>19.437967129629616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109.38722407407398</c:v>
                </c:pt>
                <c:pt idx="564">
                  <c:v>923.8820018518519</c:v>
                </c:pt>
                <c:pt idx="565">
                  <c:v>1494.5761337962963</c:v>
                </c:pt>
                <c:pt idx="566">
                  <c:v>1419.503511111111</c:v>
                </c:pt>
                <c:pt idx="567">
                  <c:v>606.58606666666662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5.956335185185611</c:v>
                </c:pt>
                <c:pt idx="619">
                  <c:v>114.98444629629607</c:v>
                </c:pt>
                <c:pt idx="620">
                  <c:v>147.83150416666686</c:v>
                </c:pt>
                <c:pt idx="621">
                  <c:v>57.660856018518494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202.88791851851764</c:v>
                </c:pt>
                <c:pt idx="652">
                  <c:v>406.58022407407384</c:v>
                </c:pt>
                <c:pt idx="653">
                  <c:v>441.97696712962988</c:v>
                </c:pt>
                <c:pt idx="654">
                  <c:v>569.06039305555544</c:v>
                </c:pt>
                <c:pt idx="655">
                  <c:v>881.94869629629602</c:v>
                </c:pt>
                <c:pt idx="656">
                  <c:v>1058.3851777777777</c:v>
                </c:pt>
                <c:pt idx="657">
                  <c:v>865.8142518518523</c:v>
                </c:pt>
                <c:pt idx="658">
                  <c:v>593.86968935185268</c:v>
                </c:pt>
                <c:pt idx="659">
                  <c:v>689.23407824074081</c:v>
                </c:pt>
                <c:pt idx="660">
                  <c:v>1123.4955574074072</c:v>
                </c:pt>
                <c:pt idx="661">
                  <c:v>1436.4434740740742</c:v>
                </c:pt>
                <c:pt idx="662">
                  <c:v>1487.6988930555556</c:v>
                </c:pt>
                <c:pt idx="663">
                  <c:v>1031.3125574074074</c:v>
                </c:pt>
                <c:pt idx="664">
                  <c:v>388.11002268518524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34.881726388888438</c:v>
                </c:pt>
                <c:pt idx="678">
                  <c:v>574.54648333333307</c:v>
                </c:pt>
                <c:pt idx="679">
                  <c:v>948.07250416666648</c:v>
                </c:pt>
                <c:pt idx="680">
                  <c:v>1168.4789277777779</c:v>
                </c:pt>
                <c:pt idx="681">
                  <c:v>1235.6991893518518</c:v>
                </c:pt>
                <c:pt idx="682">
                  <c:v>779.80239999999992</c:v>
                </c:pt>
                <c:pt idx="683">
                  <c:v>459.08280046296329</c:v>
                </c:pt>
                <c:pt idx="684">
                  <c:v>200.03372638888933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599.82028888888908</c:v>
                </c:pt>
                <c:pt idx="697">
                  <c:v>865.96546712962936</c:v>
                </c:pt>
                <c:pt idx="698">
                  <c:v>653.95337222222213</c:v>
                </c:pt>
                <c:pt idx="699">
                  <c:v>472.56789305555554</c:v>
                </c:pt>
                <c:pt idx="700">
                  <c:v>151.50577962962993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29.537522685185397</c:v>
                </c:pt>
                <c:pt idx="705">
                  <c:v>321.99418935185179</c:v>
                </c:pt>
                <c:pt idx="706">
                  <c:v>599.83668935185165</c:v>
                </c:pt>
                <c:pt idx="707">
                  <c:v>647.82474490740708</c:v>
                </c:pt>
                <c:pt idx="708">
                  <c:v>342.23202962962955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366.91036296296306</c:v>
                </c:pt>
                <c:pt idx="715">
                  <c:v>983.05718935185155</c:v>
                </c:pt>
                <c:pt idx="716">
                  <c:v>863.41891157407395</c:v>
                </c:pt>
                <c:pt idx="717">
                  <c:v>158.48328888888895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2.8882449074078367</c:v>
                </c:pt>
                <c:pt idx="754">
                  <c:v>81.272467129628978</c:v>
                </c:pt>
                <c:pt idx="755">
                  <c:v>159.83047407407452</c:v>
                </c:pt>
                <c:pt idx="756">
                  <c:v>423.304633796296</c:v>
                </c:pt>
                <c:pt idx="757">
                  <c:v>903.99768935185193</c:v>
                </c:pt>
                <c:pt idx="758">
                  <c:v>1310.7183375000004</c:v>
                </c:pt>
                <c:pt idx="759">
                  <c:v>1426.1889115740737</c:v>
                </c:pt>
                <c:pt idx="760">
                  <c:v>1448.3150018518522</c:v>
                </c:pt>
                <c:pt idx="761">
                  <c:v>1484.8930597222222</c:v>
                </c:pt>
                <c:pt idx="762">
                  <c:v>1305.4265851851849</c:v>
                </c:pt>
                <c:pt idx="763">
                  <c:v>847.8340782407405</c:v>
                </c:pt>
                <c:pt idx="764">
                  <c:v>97.094399999999965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162.95047407407404</c:v>
                </c:pt>
                <c:pt idx="794">
                  <c:v>690.4669115740727</c:v>
                </c:pt>
                <c:pt idx="795">
                  <c:v>1160.7452819444443</c:v>
                </c:pt>
                <c:pt idx="796">
                  <c:v>1403.2329277777785</c:v>
                </c:pt>
                <c:pt idx="797">
                  <c:v>1307.4021337962968</c:v>
                </c:pt>
                <c:pt idx="798">
                  <c:v>901.75807824074082</c:v>
                </c:pt>
                <c:pt idx="799">
                  <c:v>369.38111527777784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72.762281944444865</c:v>
                </c:pt>
                <c:pt idx="809">
                  <c:v>244.20555972222184</c:v>
                </c:pt>
                <c:pt idx="810">
                  <c:v>416.42907824074047</c:v>
                </c:pt>
                <c:pt idx="811">
                  <c:v>743.42514999999992</c:v>
                </c:pt>
                <c:pt idx="812">
                  <c:v>1011.4282449074066</c:v>
                </c:pt>
                <c:pt idx="813">
                  <c:v>1095.1915782407411</c:v>
                </c:pt>
                <c:pt idx="814">
                  <c:v>1163.2335782407411</c:v>
                </c:pt>
                <c:pt idx="815">
                  <c:v>1261.4897449074074</c:v>
                </c:pt>
                <c:pt idx="816">
                  <c:v>1267.2935226851855</c:v>
                </c:pt>
                <c:pt idx="817">
                  <c:v>1133.6359486111112</c:v>
                </c:pt>
                <c:pt idx="818">
                  <c:v>615.10828888888864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77.171689351850944</c:v>
                </c:pt>
                <c:pt idx="876">
                  <c:v>157.61352268518644</c:v>
                </c:pt>
                <c:pt idx="877">
                  <c:v>115.81852268518475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76.574261111111085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66.107967129628292</c:v>
                </c:pt>
                <c:pt idx="892">
                  <c:v>161.28466851851846</c:v>
                </c:pt>
                <c:pt idx="893">
                  <c:v>180.49517777777803</c:v>
                </c:pt>
                <c:pt idx="894">
                  <c:v>122.35195555555488</c:v>
                </c:pt>
                <c:pt idx="895">
                  <c:v>17.579779629629588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68.044004166666227</c:v>
                </c:pt>
                <c:pt idx="902">
                  <c:v>761.71750416666634</c:v>
                </c:pt>
                <c:pt idx="903">
                  <c:v>1403.2329277777785</c:v>
                </c:pt>
                <c:pt idx="904">
                  <c:v>1307.4021337962968</c:v>
                </c:pt>
                <c:pt idx="905">
                  <c:v>901.75807824074082</c:v>
                </c:pt>
                <c:pt idx="906">
                  <c:v>369.38111527777784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151.70141157407281</c:v>
                </c:pt>
                <c:pt idx="926">
                  <c:v>109.39917083333242</c:v>
                </c:pt>
                <c:pt idx="927">
                  <c:v>3.8073629629638339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89.180890740740509</c:v>
                </c:pt>
                <c:pt idx="935">
                  <c:v>107.21830046296296</c:v>
                </c:pt>
                <c:pt idx="936">
                  <c:v>32.645335185185154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327.77196712962933</c:v>
                </c:pt>
                <c:pt idx="952">
                  <c:v>839.68018935185216</c:v>
                </c:pt>
                <c:pt idx="953">
                  <c:v>1293.9071407407412</c:v>
                </c:pt>
                <c:pt idx="954">
                  <c:v>1457.5947449074072</c:v>
                </c:pt>
                <c:pt idx="955">
                  <c:v>1466.6267055555556</c:v>
                </c:pt>
                <c:pt idx="956">
                  <c:v>1474.4752449074074</c:v>
                </c:pt>
                <c:pt idx="957">
                  <c:v>990.02925185185154</c:v>
                </c:pt>
                <c:pt idx="958">
                  <c:v>40.815022685185085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199.02502268518515</c:v>
                </c:pt>
                <c:pt idx="971">
                  <c:v>586.29017777777767</c:v>
                </c:pt>
                <c:pt idx="972">
                  <c:v>1145.4009486111115</c:v>
                </c:pt>
                <c:pt idx="973">
                  <c:v>1462.0025574074073</c:v>
                </c:pt>
                <c:pt idx="974">
                  <c:v>1470.4763004629629</c:v>
                </c:pt>
                <c:pt idx="975">
                  <c:v>1477.7666222222222</c:v>
                </c:pt>
                <c:pt idx="976">
                  <c:v>1499.2207449074076</c:v>
                </c:pt>
                <c:pt idx="977">
                  <c:v>1197.2813004629629</c:v>
                </c:pt>
                <c:pt idx="978">
                  <c:v>800.7073629629632</c:v>
                </c:pt>
                <c:pt idx="979">
                  <c:v>679.65184444444446</c:v>
                </c:pt>
                <c:pt idx="980">
                  <c:v>542.78546712962952</c:v>
                </c:pt>
                <c:pt idx="981">
                  <c:v>405.44091851851834</c:v>
                </c:pt>
                <c:pt idx="982">
                  <c:v>375.2857333333335</c:v>
                </c:pt>
                <c:pt idx="983">
                  <c:v>483.17107824074077</c:v>
                </c:pt>
                <c:pt idx="984">
                  <c:v>544.98147407407407</c:v>
                </c:pt>
                <c:pt idx="985">
                  <c:v>361.00502268518522</c:v>
                </c:pt>
                <c:pt idx="986">
                  <c:v>38.738844444444432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180.63435601851836</c:v>
                </c:pt>
                <c:pt idx="1051">
                  <c:v>352.92528194444446</c:v>
                </c:pt>
                <c:pt idx="1052">
                  <c:v>464.33814074074115</c:v>
                </c:pt>
                <c:pt idx="1053">
                  <c:v>591.73311527777776</c:v>
                </c:pt>
                <c:pt idx="1054">
                  <c:v>781.035594444445</c:v>
                </c:pt>
                <c:pt idx="1055">
                  <c:v>1032.7915782407401</c:v>
                </c:pt>
                <c:pt idx="1056">
                  <c:v>1315.9527333333331</c:v>
                </c:pt>
                <c:pt idx="1057">
                  <c:v>1476.8715782407407</c:v>
                </c:pt>
                <c:pt idx="1058">
                  <c:v>1345.0097796296297</c:v>
                </c:pt>
                <c:pt idx="1059">
                  <c:v>1195.8381499999998</c:v>
                </c:pt>
                <c:pt idx="1060">
                  <c:v>1030.4335226851852</c:v>
                </c:pt>
                <c:pt idx="1061">
                  <c:v>587.45644629629612</c:v>
                </c:pt>
                <c:pt idx="1062">
                  <c:v>66.399955555555664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109.92663379629651</c:v>
                </c:pt>
                <c:pt idx="1084">
                  <c:v>282.90511527777824</c:v>
                </c:pt>
                <c:pt idx="1085">
                  <c:v>148.8313004629625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30.536356018518731</c:v>
                </c:pt>
                <c:pt idx="1099">
                  <c:v>279.27185601851897</c:v>
                </c:pt>
                <c:pt idx="1100">
                  <c:v>315.13139305555529</c:v>
                </c:pt>
                <c:pt idx="1101">
                  <c:v>88.438356018518277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153.31413379629717</c:v>
                </c:pt>
                <c:pt idx="1110">
                  <c:v>141.93236296296249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14.311393055556836</c:v>
                </c:pt>
                <c:pt idx="1119">
                  <c:v>140.56233749999873</c:v>
                </c:pt>
                <c:pt idx="1120">
                  <c:v>67.2387263888875</c:v>
                </c:pt>
                <c:pt idx="1121">
                  <c:v>0</c:v>
                </c:pt>
                <c:pt idx="1122">
                  <c:v>0</c:v>
                </c:pt>
                <c:pt idx="1123">
                  <c:v>164.87474490740735</c:v>
                </c:pt>
                <c:pt idx="1124">
                  <c:v>491.75369629629762</c:v>
                </c:pt>
                <c:pt idx="1125">
                  <c:v>929.02028194444529</c:v>
                </c:pt>
                <c:pt idx="1126">
                  <c:v>1308.3589277777774</c:v>
                </c:pt>
                <c:pt idx="1127">
                  <c:v>1443.0044115740734</c:v>
                </c:pt>
                <c:pt idx="1128">
                  <c:v>1422.9942518518517</c:v>
                </c:pt>
                <c:pt idx="1129">
                  <c:v>1217.2969671296296</c:v>
                </c:pt>
                <c:pt idx="1130">
                  <c:v>947.31522407407454</c:v>
                </c:pt>
                <c:pt idx="1131">
                  <c:v>829.34085601851882</c:v>
                </c:pt>
                <c:pt idx="1132">
                  <c:v>818.08800185185146</c:v>
                </c:pt>
                <c:pt idx="1133">
                  <c:v>898.62589074074083</c:v>
                </c:pt>
                <c:pt idx="1134">
                  <c:v>963.77611296296345</c:v>
                </c:pt>
                <c:pt idx="1135">
                  <c:v>890.25533518518523</c:v>
                </c:pt>
                <c:pt idx="1136">
                  <c:v>600.98935601851827</c:v>
                </c:pt>
                <c:pt idx="1137">
                  <c:v>187.72089074074094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117.86647407407392</c:v>
                </c:pt>
                <c:pt idx="1147">
                  <c:v>994.75935601851893</c:v>
                </c:pt>
                <c:pt idx="1148">
                  <c:v>1229.4445944444442</c:v>
                </c:pt>
                <c:pt idx="1149">
                  <c:v>694.65781666666646</c:v>
                </c:pt>
                <c:pt idx="1150">
                  <c:v>143.13606666666678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8.9850041666683449</c:v>
                </c:pt>
                <c:pt idx="1351">
                  <c:v>120.12991851851848</c:v>
                </c:pt>
                <c:pt idx="1352">
                  <c:v>170.8252240740737</c:v>
                </c:pt>
                <c:pt idx="1353">
                  <c:v>190.74351111111196</c:v>
                </c:pt>
                <c:pt idx="1354">
                  <c:v>210.89667083333333</c:v>
                </c:pt>
                <c:pt idx="1355">
                  <c:v>246.30226111111153</c:v>
                </c:pt>
                <c:pt idx="1356">
                  <c:v>312.91585601851767</c:v>
                </c:pt>
                <c:pt idx="1357">
                  <c:v>364.6528166666655</c:v>
                </c:pt>
                <c:pt idx="1358">
                  <c:v>401.17800185185314</c:v>
                </c:pt>
                <c:pt idx="1359">
                  <c:v>453.16057824074164</c:v>
                </c:pt>
                <c:pt idx="1360">
                  <c:v>474.80133518518414</c:v>
                </c:pt>
                <c:pt idx="1361">
                  <c:v>342.48769629629538</c:v>
                </c:pt>
                <c:pt idx="1362">
                  <c:v>69.829668518519185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203.58224490740787</c:v>
                </c:pt>
                <c:pt idx="1369">
                  <c:v>331.23884444444445</c:v>
                </c:pt>
                <c:pt idx="1370">
                  <c:v>135.71547407407454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46.313059722221361</c:v>
                </c:pt>
                <c:pt idx="1375">
                  <c:v>263.8041129629629</c:v>
                </c:pt>
                <c:pt idx="1376">
                  <c:v>636.56000416666757</c:v>
                </c:pt>
                <c:pt idx="1377">
                  <c:v>1166.1142518518516</c:v>
                </c:pt>
                <c:pt idx="1378">
                  <c:v>1453.1155226851845</c:v>
                </c:pt>
                <c:pt idx="1379">
                  <c:v>1462.683372222222</c:v>
                </c:pt>
                <c:pt idx="1380">
                  <c:v>1471.0678004629629</c:v>
                </c:pt>
                <c:pt idx="1381">
                  <c:v>1017.8521407407403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38.475022685185145</c:v>
                </c:pt>
                <c:pt idx="1398">
                  <c:v>117.24536296296294</c:v>
                </c:pt>
                <c:pt idx="1399">
                  <c:v>196.42141157407406</c:v>
                </c:pt>
                <c:pt idx="1400">
                  <c:v>276.18917083333326</c:v>
                </c:pt>
                <c:pt idx="1401">
                  <c:v>325.59446712963029</c:v>
                </c:pt>
                <c:pt idx="1402">
                  <c:v>421.13348333333312</c:v>
                </c:pt>
                <c:pt idx="1403">
                  <c:v>686.32758518518528</c:v>
                </c:pt>
                <c:pt idx="1404">
                  <c:v>1168.3224462962969</c:v>
                </c:pt>
                <c:pt idx="1405">
                  <c:v>1468.6613560185183</c:v>
                </c:pt>
                <c:pt idx="1406">
                  <c:v>1215.3168444444443</c:v>
                </c:pt>
                <c:pt idx="1407">
                  <c:v>513.80362222222232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356.48752268518598</c:v>
                </c:pt>
                <c:pt idx="1422">
                  <c:v>698.46407824074083</c:v>
                </c:pt>
                <c:pt idx="1423">
                  <c:v>457.55963379629634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201.27113379629611</c:v>
                </c:pt>
                <c:pt idx="1431">
                  <c:v>649.44974490740697</c:v>
                </c:pt>
                <c:pt idx="1432">
                  <c:v>1192.2573722222223</c:v>
                </c:pt>
                <c:pt idx="1433">
                  <c:v>1476.0879671296295</c:v>
                </c:pt>
                <c:pt idx="1434">
                  <c:v>1497.8323629629631</c:v>
                </c:pt>
                <c:pt idx="1435">
                  <c:v>919.93866851851828</c:v>
                </c:pt>
                <c:pt idx="1436">
                  <c:v>0.35974490740772308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243.95311296296293</c:v>
                </c:pt>
                <c:pt idx="1442">
                  <c:v>337.5910296296293</c:v>
                </c:pt>
                <c:pt idx="1443">
                  <c:v>108.42055972222244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400.32280046296296</c:v>
                </c:pt>
                <c:pt idx="1448">
                  <c:v>1092.9575944444443</c:v>
                </c:pt>
                <c:pt idx="1449">
                  <c:v>1463.9659486111113</c:v>
                </c:pt>
                <c:pt idx="1450">
                  <c:v>1204.682001851852</c:v>
                </c:pt>
                <c:pt idx="1451">
                  <c:v>575.86128888888891</c:v>
                </c:pt>
                <c:pt idx="1452">
                  <c:v>54.086066666666639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188.91968935185145</c:v>
                </c:pt>
                <c:pt idx="1526">
                  <c:v>362.87073333333421</c:v>
                </c:pt>
                <c:pt idx="1527">
                  <c:v>476.76144629629545</c:v>
                </c:pt>
                <c:pt idx="1528">
                  <c:v>483.57633518518423</c:v>
                </c:pt>
                <c:pt idx="1529">
                  <c:v>397.52680740740738</c:v>
                </c:pt>
                <c:pt idx="1530">
                  <c:v>264.18689074074098</c:v>
                </c:pt>
                <c:pt idx="1531">
                  <c:v>98.738448611111124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88.231890740741179</c:v>
                </c:pt>
                <c:pt idx="1629">
                  <c:v>173.52958518518562</c:v>
                </c:pt>
                <c:pt idx="1630">
                  <c:v>182.41872638888935</c:v>
                </c:pt>
                <c:pt idx="1631">
                  <c:v>98.61639305555471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29.09140000000183</c:v>
                </c:pt>
                <c:pt idx="1729">
                  <c:v>192.76552268518697</c:v>
                </c:pt>
                <c:pt idx="1730">
                  <c:v>297.5180782407416</c:v>
                </c:pt>
                <c:pt idx="1731">
                  <c:v>341.15158518518422</c:v>
                </c:pt>
                <c:pt idx="1732">
                  <c:v>354.32889074073972</c:v>
                </c:pt>
                <c:pt idx="1733">
                  <c:v>336.03635601851948</c:v>
                </c:pt>
                <c:pt idx="1734">
                  <c:v>317.00002268518563</c:v>
                </c:pt>
                <c:pt idx="1735">
                  <c:v>312.59744629629546</c:v>
                </c:pt>
                <c:pt idx="1736">
                  <c:v>338.6664486111116</c:v>
                </c:pt>
                <c:pt idx="1737">
                  <c:v>349.61678194444488</c:v>
                </c:pt>
                <c:pt idx="1738">
                  <c:v>344.53591851851758</c:v>
                </c:pt>
                <c:pt idx="1739">
                  <c:v>323.88496712962836</c:v>
                </c:pt>
                <c:pt idx="1740">
                  <c:v>256.1243629629638</c:v>
                </c:pt>
                <c:pt idx="1741">
                  <c:v>156.23922407407454</c:v>
                </c:pt>
                <c:pt idx="1742">
                  <c:v>85.27739999999821</c:v>
                </c:pt>
                <c:pt idx="1743">
                  <c:v>44.523633796297169</c:v>
                </c:pt>
                <c:pt idx="1744">
                  <c:v>2.9007333333346708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71.391955555555967</c:v>
                </c:pt>
                <c:pt idx="1767">
                  <c:v>198.53752268518514</c:v>
                </c:pt>
                <c:pt idx="1768">
                  <c:v>357.6140388888889</c:v>
                </c:pt>
                <c:pt idx="1769">
                  <c:v>533.82196712963093</c:v>
                </c:pt>
                <c:pt idx="1770">
                  <c:v>680.64083749999986</c:v>
                </c:pt>
                <c:pt idx="1771">
                  <c:v>751.56113379629494</c:v>
                </c:pt>
                <c:pt idx="1772">
                  <c:v>760.66113379629496</c:v>
                </c:pt>
                <c:pt idx="1773">
                  <c:v>738.63528194444496</c:v>
                </c:pt>
                <c:pt idx="1774">
                  <c:v>669.63417083333377</c:v>
                </c:pt>
                <c:pt idx="1775">
                  <c:v>584.18815000000018</c:v>
                </c:pt>
                <c:pt idx="1776">
                  <c:v>543.78848333333303</c:v>
                </c:pt>
                <c:pt idx="1777">
                  <c:v>564.53503888888872</c:v>
                </c:pt>
                <c:pt idx="1778">
                  <c:v>646.63741157407492</c:v>
                </c:pt>
                <c:pt idx="1779">
                  <c:v>775.31017777777822</c:v>
                </c:pt>
                <c:pt idx="1780">
                  <c:v>889.0178374999997</c:v>
                </c:pt>
                <c:pt idx="1781">
                  <c:v>926.03678194444456</c:v>
                </c:pt>
                <c:pt idx="1782">
                  <c:v>870.27325185185123</c:v>
                </c:pt>
                <c:pt idx="1783">
                  <c:v>752.18702962962948</c:v>
                </c:pt>
                <c:pt idx="1784">
                  <c:v>602.33774490740768</c:v>
                </c:pt>
                <c:pt idx="1785">
                  <c:v>497.63213379629616</c:v>
                </c:pt>
                <c:pt idx="1786">
                  <c:v>453.89074490740768</c:v>
                </c:pt>
                <c:pt idx="1787">
                  <c:v>440.57269629629644</c:v>
                </c:pt>
                <c:pt idx="1788">
                  <c:v>457.7970041666664</c:v>
                </c:pt>
                <c:pt idx="1789">
                  <c:v>520.99746712962974</c:v>
                </c:pt>
                <c:pt idx="1790">
                  <c:v>630.30300185185183</c:v>
                </c:pt>
                <c:pt idx="1791">
                  <c:v>770.34468935185168</c:v>
                </c:pt>
                <c:pt idx="1792">
                  <c:v>910.34361527777787</c:v>
                </c:pt>
                <c:pt idx="1793">
                  <c:v>957.97778194444447</c:v>
                </c:pt>
                <c:pt idx="1794">
                  <c:v>1204.5581407407408</c:v>
                </c:pt>
                <c:pt idx="1795">
                  <c:v>667.97495555555565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08-4D9F-BFFE-CAF418DD33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8500463"/>
        <c:axId val="558500943"/>
      </c:lineChart>
      <c:catAx>
        <c:axId val="5585004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8500943"/>
        <c:crosses val="autoZero"/>
        <c:auto val="1"/>
        <c:lblAlgn val="ctr"/>
        <c:lblOffset val="100"/>
        <c:noMultiLvlLbl val="0"/>
      </c:catAx>
      <c:valAx>
        <c:axId val="558500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85004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457200</xdr:colOff>
      <xdr:row>38</xdr:row>
      <xdr:rowOff>50799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4035AED-8897-4D7E-A979-58DDC4B7AF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37</xdr:row>
      <xdr:rowOff>163286</xdr:rowOff>
    </xdr:from>
    <xdr:to>
      <xdr:col>18</xdr:col>
      <xdr:colOff>489857</xdr:colOff>
      <xdr:row>77</xdr:row>
      <xdr:rowOff>97275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248B93F-4644-4F00-AC29-4675F39036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77</xdr:row>
      <xdr:rowOff>130908</xdr:rowOff>
    </xdr:from>
    <xdr:to>
      <xdr:col>18</xdr:col>
      <xdr:colOff>457200</xdr:colOff>
      <xdr:row>116</xdr:row>
      <xdr:rowOff>5861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A46B6BB-3FEA-467A-9B01-12EFE697FE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190500</xdr:colOff>
      <xdr:row>24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6CD2A18-0331-43BD-92B7-55A8985067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24</xdr:row>
      <xdr:rowOff>0</xdr:rowOff>
    </xdr:from>
    <xdr:to>
      <xdr:col>11</xdr:col>
      <xdr:colOff>190500</xdr:colOff>
      <xdr:row>48</xdr:row>
      <xdr:rowOff>38099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B8F6CF8-28EB-47EE-95F6-1919E34B60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48</xdr:row>
      <xdr:rowOff>0</xdr:rowOff>
    </xdr:from>
    <xdr:to>
      <xdr:col>11</xdr:col>
      <xdr:colOff>190500</xdr:colOff>
      <xdr:row>72</xdr:row>
      <xdr:rowOff>38100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CEB9C31-A102-430A-9970-28A268A362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475343</xdr:colOff>
      <xdr:row>23</xdr:row>
      <xdr:rowOff>98455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6E83E97-D51C-474F-BDCC-0BB1D337A9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91440</xdr:rowOff>
    </xdr:from>
    <xdr:to>
      <xdr:col>13</xdr:col>
      <xdr:colOff>475343</xdr:colOff>
      <xdr:row>47</xdr:row>
      <xdr:rowOff>7015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639FB32-1E28-41CD-AB1F-BC6F659528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46</xdr:row>
      <xdr:rowOff>129540</xdr:rowOff>
    </xdr:from>
    <xdr:to>
      <xdr:col>13</xdr:col>
      <xdr:colOff>475343</xdr:colOff>
      <xdr:row>70</xdr:row>
      <xdr:rowOff>45115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C426C16-433E-464B-AAD9-1E11DDB4DD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0</xdr:row>
      <xdr:rowOff>0</xdr:rowOff>
    </xdr:from>
    <xdr:to>
      <xdr:col>13</xdr:col>
      <xdr:colOff>144780</xdr:colOff>
      <xdr:row>25</xdr:row>
      <xdr:rowOff>167640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386F4E3-7269-48E1-8562-8EBFDB7490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30480</xdr:colOff>
      <xdr:row>25</xdr:row>
      <xdr:rowOff>137160</xdr:rowOff>
    </xdr:from>
    <xdr:to>
      <xdr:col>13</xdr:col>
      <xdr:colOff>9918</xdr:colOff>
      <xdr:row>48</xdr:row>
      <xdr:rowOff>150949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2E06989-59A8-4CA1-8A81-2A1F099526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49</xdr:row>
      <xdr:rowOff>0</xdr:rowOff>
    </xdr:from>
    <xdr:to>
      <xdr:col>12</xdr:col>
      <xdr:colOff>594360</xdr:colOff>
      <xdr:row>73</xdr:row>
      <xdr:rowOff>121920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C62F003-7716-4B49-B960-8C90219510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G33" sqref="G33"/>
    </sheetView>
  </sheetViews>
  <sheetFormatPr defaultColWidth="11.33203125" defaultRowHeight="14.4" x14ac:dyDescent="0.3"/>
  <cols>
    <col min="3" max="3" width="14" customWidth="1"/>
  </cols>
  <sheetData>
    <row r="1" spans="3:4" ht="18" x14ac:dyDescent="0.35">
      <c r="C1" s="23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16</v>
      </c>
      <c r="D20" s="14" t="s">
        <v>17</v>
      </c>
    </row>
    <row r="21" spans="3:4" x14ac:dyDescent="0.3">
      <c r="C21" t="s">
        <v>18</v>
      </c>
      <c r="D21" t="s">
        <v>19</v>
      </c>
    </row>
    <row r="22" spans="3:4" x14ac:dyDescent="0.3">
      <c r="D22" t="s">
        <v>20</v>
      </c>
    </row>
    <row r="24" spans="3:4" x14ac:dyDescent="0.3">
      <c r="D24" t="s">
        <v>21</v>
      </c>
    </row>
    <row r="25" spans="3:4" x14ac:dyDescent="0.3">
      <c r="D25" t="s">
        <v>13</v>
      </c>
    </row>
    <row r="26" spans="3:4" x14ac:dyDescent="0.3">
      <c r="D26" t="s">
        <v>22</v>
      </c>
    </row>
    <row r="28" spans="3:4" x14ac:dyDescent="0.3">
      <c r="D28" s="14" t="s">
        <v>23</v>
      </c>
    </row>
    <row r="29" spans="3:4" x14ac:dyDescent="0.3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Q1809"/>
  <sheetViews>
    <sheetView topLeftCell="A1770" zoomScale="63" workbookViewId="0">
      <selection activeCell="Q6" activeCellId="2" sqref="C6:C1808 P6:P1808 Q6:Q1808"/>
    </sheetView>
  </sheetViews>
  <sheetFormatPr defaultColWidth="11.33203125" defaultRowHeight="14.4" x14ac:dyDescent="0.3"/>
  <cols>
    <col min="2" max="2" width="15" bestFit="1" customWidth="1"/>
    <col min="5" max="6" width="14" customWidth="1"/>
    <col min="7" max="7" width="13.6640625" customWidth="1"/>
    <col min="10" max="10" width="12.5546875" customWidth="1"/>
    <col min="11" max="11" width="12.33203125" customWidth="1"/>
    <col min="13" max="13" width="15" customWidth="1"/>
    <col min="14" max="14" width="14.88671875" customWidth="1"/>
    <col min="16" max="16" width="16.21875" bestFit="1" customWidth="1"/>
    <col min="17" max="17" width="11.33203125" style="36"/>
    <col min="18" max="18" width="15.88671875" bestFit="1" customWidth="1"/>
    <col min="19" max="19" width="16.21875" bestFit="1" customWidth="1"/>
    <col min="20" max="20" width="14.44140625" bestFit="1" customWidth="1"/>
    <col min="21" max="21" width="18.77734375" bestFit="1" customWidth="1"/>
    <col min="22" max="22" width="17.33203125" bestFit="1" customWidth="1"/>
    <col min="23" max="23" width="14.88671875" bestFit="1" customWidth="1"/>
  </cols>
  <sheetData>
    <row r="2" spans="2:43" x14ac:dyDescent="0.3">
      <c r="B2" s="15" t="s">
        <v>25</v>
      </c>
      <c r="C2" s="15" t="s">
        <v>26</v>
      </c>
    </row>
    <row r="3" spans="2:43" x14ac:dyDescent="0.3">
      <c r="D3" s="15"/>
    </row>
    <row r="4" spans="2:43" x14ac:dyDescent="0.3">
      <c r="B4" s="15" t="s">
        <v>27</v>
      </c>
    </row>
    <row r="6" spans="2:43" ht="43.2" x14ac:dyDescent="0.3">
      <c r="B6" s="1" t="s">
        <v>28</v>
      </c>
      <c r="C6" s="1" t="s">
        <v>29</v>
      </c>
      <c r="D6" s="1" t="s">
        <v>30</v>
      </c>
      <c r="E6" s="8" t="s">
        <v>31</v>
      </c>
      <c r="F6" s="25" t="s">
        <v>32</v>
      </c>
      <c r="G6" s="25" t="s">
        <v>66</v>
      </c>
      <c r="H6" s="25" t="s">
        <v>32</v>
      </c>
      <c r="I6" s="27" t="s">
        <v>56</v>
      </c>
      <c r="J6" s="27" t="s">
        <v>58</v>
      </c>
      <c r="K6" s="27" t="s">
        <v>64</v>
      </c>
      <c r="L6" s="27" t="s">
        <v>68</v>
      </c>
      <c r="M6" s="30" t="s">
        <v>69</v>
      </c>
      <c r="N6" s="30" t="s">
        <v>69</v>
      </c>
      <c r="O6" s="1" t="s">
        <v>72</v>
      </c>
      <c r="P6" s="35" t="s">
        <v>77</v>
      </c>
      <c r="Q6" s="35" t="s">
        <v>78</v>
      </c>
      <c r="AI6" s="16" t="s">
        <v>33</v>
      </c>
      <c r="AJ6" s="21" t="s">
        <v>34</v>
      </c>
      <c r="AK6" s="16" t="s">
        <v>35</v>
      </c>
      <c r="AL6" s="16" t="s">
        <v>36</v>
      </c>
      <c r="AM6" s="16" t="s">
        <v>37</v>
      </c>
      <c r="AN6" s="21" t="s">
        <v>38</v>
      </c>
      <c r="AO6" s="21" t="s">
        <v>39</v>
      </c>
      <c r="AP6" s="16" t="s">
        <v>40</v>
      </c>
      <c r="AQ6" s="16" t="s">
        <v>41</v>
      </c>
    </row>
    <row r="7" spans="2:43" x14ac:dyDescent="0.3">
      <c r="B7" s="1" t="s">
        <v>28</v>
      </c>
      <c r="C7" s="1" t="s">
        <v>42</v>
      </c>
      <c r="D7" s="1" t="s">
        <v>42</v>
      </c>
      <c r="E7" s="1" t="s">
        <v>43</v>
      </c>
      <c r="F7" s="25" t="s">
        <v>44</v>
      </c>
      <c r="G7" s="25" t="s">
        <v>67</v>
      </c>
      <c r="H7" s="25" t="s">
        <v>45</v>
      </c>
      <c r="I7" s="27" t="s">
        <v>57</v>
      </c>
      <c r="J7" s="27" t="s">
        <v>57</v>
      </c>
      <c r="K7" s="27" t="s">
        <v>57</v>
      </c>
      <c r="L7" s="27" t="s">
        <v>57</v>
      </c>
      <c r="M7" s="30" t="s">
        <v>71</v>
      </c>
      <c r="N7" s="30" t="s">
        <v>70</v>
      </c>
      <c r="O7" s="24"/>
      <c r="P7" s="24">
        <f>MAX(-L8,0)</f>
        <v>0</v>
      </c>
      <c r="Q7" s="24">
        <f>P7*0.65</f>
        <v>0</v>
      </c>
      <c r="Y7" s="29" t="s">
        <v>62</v>
      </c>
      <c r="Z7" s="29" t="s">
        <v>59</v>
      </c>
      <c r="AA7" s="29" t="s">
        <v>61</v>
      </c>
      <c r="AB7" s="29" t="s">
        <v>60</v>
      </c>
      <c r="AC7" s="29" t="s">
        <v>63</v>
      </c>
      <c r="AD7" s="29" t="s">
        <v>65</v>
      </c>
      <c r="AI7" s="16" t="s">
        <v>46</v>
      </c>
      <c r="AJ7" s="16" t="s">
        <v>46</v>
      </c>
      <c r="AK7" s="16" t="s">
        <v>47</v>
      </c>
      <c r="AL7" s="16"/>
      <c r="AM7" s="16" t="s">
        <v>43</v>
      </c>
      <c r="AN7" s="16" t="s">
        <v>43</v>
      </c>
      <c r="AO7" s="16" t="s">
        <v>43</v>
      </c>
      <c r="AP7" s="16" t="s">
        <v>44</v>
      </c>
      <c r="AQ7" s="16" t="s">
        <v>44</v>
      </c>
    </row>
    <row r="8" spans="2:43" x14ac:dyDescent="0.3">
      <c r="B8" s="2" t="s">
        <v>48</v>
      </c>
      <c r="C8" s="2">
        <v>0</v>
      </c>
      <c r="D8" s="2">
        <v>0</v>
      </c>
      <c r="E8" s="9">
        <v>0</v>
      </c>
      <c r="F8" s="26">
        <f>($E9-0)/2/3.6</f>
        <v>0</v>
      </c>
      <c r="G8" s="26">
        <f>E8/3.6</f>
        <v>0</v>
      </c>
      <c r="H8" s="26">
        <f>($E9-0)/2</f>
        <v>0</v>
      </c>
      <c r="I8" s="28">
        <f>$Y$8*F8</f>
        <v>0</v>
      </c>
      <c r="J8" s="28">
        <f>$Z$8*$Y$8*$AA$8</f>
        <v>200.12400000000002</v>
      </c>
      <c r="K8" s="28">
        <f>0.5*$AB$8*$AD$8*$AC$8*(G8)^2</f>
        <v>0</v>
      </c>
      <c r="L8" s="28">
        <f>I8+$J$8+K8</f>
        <v>200.12400000000002</v>
      </c>
      <c r="M8" s="31">
        <f>(L8*G8)</f>
        <v>0</v>
      </c>
      <c r="N8" s="31">
        <f>M8/1000</f>
        <v>0</v>
      </c>
      <c r="O8" s="24" t="str">
        <f>IF(L8&lt;0, "BRAKING", "")</f>
        <v/>
      </c>
      <c r="P8" s="24">
        <f t="shared" ref="P8:P71" si="0">MAX(-L9,0)</f>
        <v>0</v>
      </c>
      <c r="Q8" s="24">
        <f t="shared" ref="Q8:Q71" si="1">P8*0.65</f>
        <v>0</v>
      </c>
      <c r="Y8" s="29">
        <v>1700</v>
      </c>
      <c r="Z8" s="29">
        <v>1.2E-2</v>
      </c>
      <c r="AA8" s="29">
        <v>9.81</v>
      </c>
      <c r="AB8" s="29">
        <v>1.2</v>
      </c>
      <c r="AC8" s="29">
        <v>2</v>
      </c>
      <c r="AD8" s="29">
        <v>0.35</v>
      </c>
      <c r="AE8">
        <f>IF(E8&lt;1,1,0)</f>
        <v>1</v>
      </c>
      <c r="AF8" t="str">
        <f>IF(AE8=1,"",E8)</f>
        <v/>
      </c>
      <c r="AG8">
        <f>E8/3.6</f>
        <v>0</v>
      </c>
      <c r="AH8" t="s">
        <v>49</v>
      </c>
      <c r="AI8">
        <f>COUNT(E9:E597)</f>
        <v>589</v>
      </c>
      <c r="AJ8">
        <f>SUM(AE9:AE597)</f>
        <v>156</v>
      </c>
      <c r="AK8" s="19">
        <f>SUM(AG9:AG597)</f>
        <v>3094.5277777777796</v>
      </c>
      <c r="AL8" s="22">
        <f>AJ8/AI8</f>
        <v>0.26485568760611206</v>
      </c>
      <c r="AM8">
        <f>MAX(AF9:AF597)</f>
        <v>56.5</v>
      </c>
      <c r="AN8" s="18">
        <f>AK8/(AI8-AJ8)*3.6</f>
        <v>25.728175519630501</v>
      </c>
      <c r="AO8" s="18">
        <f>AK8/AI8*3.6</f>
        <v>18.913921901528024</v>
      </c>
      <c r="AP8" s="17">
        <f>MIN(F9:F597)</f>
        <v>-1.4722222222222223</v>
      </c>
      <c r="AQ8" s="17">
        <f>MAX(F9:F597)</f>
        <v>1.4722222222222223</v>
      </c>
    </row>
    <row r="9" spans="2:43" x14ac:dyDescent="0.3">
      <c r="B9" s="3" t="s">
        <v>48</v>
      </c>
      <c r="C9" s="3">
        <v>1</v>
      </c>
      <c r="D9" s="3">
        <v>1</v>
      </c>
      <c r="E9" s="10">
        <v>0</v>
      </c>
      <c r="F9" s="26">
        <f>($E10-$E8)/2/3.6</f>
        <v>0</v>
      </c>
      <c r="G9" s="26">
        <f t="shared" ref="G9:G72" si="2">E9/3.6</f>
        <v>0</v>
      </c>
      <c r="H9" s="26">
        <f>($E10-$E8)/2</f>
        <v>0</v>
      </c>
      <c r="I9" s="28">
        <f>$Y$8*F9</f>
        <v>0</v>
      </c>
      <c r="J9" s="28">
        <f>$Z$8*$Y$8*$AA$8</f>
        <v>200.12400000000002</v>
      </c>
      <c r="K9" s="28">
        <f>0.5*$AB$8*$AD$8*$AC$8*(G9)^2</f>
        <v>0</v>
      </c>
      <c r="L9" s="28">
        <f t="shared" ref="L9:L72" si="3">I9+$J$8+K9</f>
        <v>200.12400000000002</v>
      </c>
      <c r="M9" s="31">
        <f t="shared" ref="M9:M72" si="4">L9*G9</f>
        <v>0</v>
      </c>
      <c r="N9" s="31">
        <f t="shared" ref="N9:N72" si="5">M9/1000</f>
        <v>0</v>
      </c>
      <c r="O9" s="24" t="str">
        <f t="shared" ref="O9:O72" si="6">IF(L9&lt;0, "BRAKING", "")</f>
        <v/>
      </c>
      <c r="P9" s="24">
        <f t="shared" si="0"/>
        <v>0</v>
      </c>
      <c r="Q9" s="24">
        <f t="shared" si="1"/>
        <v>0</v>
      </c>
      <c r="AE9">
        <f>IF(E9&lt;1,1,0)</f>
        <v>1</v>
      </c>
      <c r="AF9" t="str">
        <f>IF(AE9=1,"",E9)</f>
        <v/>
      </c>
      <c r="AG9">
        <f>E9/3.6</f>
        <v>0</v>
      </c>
      <c r="AH9" t="s">
        <v>50</v>
      </c>
      <c r="AI9">
        <f>COUNT(E598:E1030)</f>
        <v>433</v>
      </c>
      <c r="AJ9">
        <f>SUM(AE598:AE1030)</f>
        <v>48</v>
      </c>
      <c r="AK9" s="19">
        <f>SUM(AG598:AG1030)</f>
        <v>4755.8888888888878</v>
      </c>
      <c r="AL9" s="22">
        <f>AJ9/AI9</f>
        <v>0.11085450346420324</v>
      </c>
      <c r="AM9">
        <f>MAX(AF598:AF1030)</f>
        <v>76.599999999999994</v>
      </c>
      <c r="AN9" s="18">
        <f>AK9/(AI9-AJ9)*3.6</f>
        <v>44.470649350649339</v>
      </c>
      <c r="AO9" s="18">
        <f>AK9/AI9*3.6</f>
        <v>39.54087759815242</v>
      </c>
      <c r="AP9" s="17">
        <f>MIN(F598:F1030)</f>
        <v>-1.4861111111111109</v>
      </c>
      <c r="AQ9" s="17">
        <f>MAX(F598:F1030)</f>
        <v>1.5694444444444444</v>
      </c>
    </row>
    <row r="10" spans="2:43" x14ac:dyDescent="0.3">
      <c r="B10" s="3" t="s">
        <v>48</v>
      </c>
      <c r="C10" s="3">
        <v>2</v>
      </c>
      <c r="D10" s="3">
        <v>2</v>
      </c>
      <c r="E10" s="10">
        <v>0</v>
      </c>
      <c r="F10" s="26">
        <f t="shared" ref="F10:F73" si="7">($E11-$E9)/2/3.6</f>
        <v>0</v>
      </c>
      <c r="G10" s="26">
        <f t="shared" si="2"/>
        <v>0</v>
      </c>
      <c r="H10" s="26">
        <f t="shared" ref="H10:H73" si="8">($E11-$E9)/2</f>
        <v>0</v>
      </c>
      <c r="I10" s="28">
        <f>$Y$8*F10</f>
        <v>0</v>
      </c>
      <c r="J10" s="28">
        <f>$Z$8*$Y$8*$AA$8</f>
        <v>200.12400000000002</v>
      </c>
      <c r="K10" s="28">
        <f>0.5*$AB$8*$AD$8*$AC$8*(G10)^2</f>
        <v>0</v>
      </c>
      <c r="L10" s="28">
        <f t="shared" si="3"/>
        <v>200.12400000000002</v>
      </c>
      <c r="M10" s="31">
        <f t="shared" si="4"/>
        <v>0</v>
      </c>
      <c r="N10" s="31">
        <f t="shared" si="5"/>
        <v>0</v>
      </c>
      <c r="O10" s="24" t="str">
        <f t="shared" si="6"/>
        <v/>
      </c>
      <c r="P10" s="24">
        <f t="shared" si="0"/>
        <v>0</v>
      </c>
      <c r="Q10" s="24">
        <f t="shared" si="1"/>
        <v>0</v>
      </c>
      <c r="AE10">
        <f>IF(E10&lt;1,1,0)</f>
        <v>1</v>
      </c>
      <c r="AF10" t="str">
        <f>IF(AE10=1,"",E10)</f>
        <v/>
      </c>
      <c r="AG10">
        <f>E10/3.6</f>
        <v>0</v>
      </c>
      <c r="AH10" t="s">
        <v>51</v>
      </c>
      <c r="AI10">
        <f>COUNT(E1031:E1485)</f>
        <v>455</v>
      </c>
      <c r="AJ10">
        <f>SUM(AE1031:AE1485)</f>
        <v>31</v>
      </c>
      <c r="AK10" s="19">
        <f>SUM(AG1031:AG1485)</f>
        <v>7157.8333333333421</v>
      </c>
      <c r="AL10" s="22">
        <f>AJ10/AI10</f>
        <v>6.8131868131868126E-2</v>
      </c>
      <c r="AM10">
        <f>MAX(AF1031:AF1485)</f>
        <v>97.4</v>
      </c>
      <c r="AN10" s="18">
        <f>AK10/(AI10-AJ10)*3.6</f>
        <v>60.774056603773666</v>
      </c>
      <c r="AO10" s="18">
        <f>AK10/AI10*3.6</f>
        <v>56.633406593406662</v>
      </c>
      <c r="AP10" s="17">
        <f>MIN(F1031:F1485)</f>
        <v>-1.4861111111111109</v>
      </c>
      <c r="AQ10" s="17">
        <f>MAX(F1031:F1485)</f>
        <v>1.5833333333333333</v>
      </c>
    </row>
    <row r="11" spans="2:43" x14ac:dyDescent="0.3">
      <c r="B11" s="3" t="s">
        <v>48</v>
      </c>
      <c r="C11" s="3">
        <v>3</v>
      </c>
      <c r="D11" s="3">
        <v>3</v>
      </c>
      <c r="E11" s="10">
        <v>0</v>
      </c>
      <c r="F11" s="26">
        <f t="shared" si="7"/>
        <v>0</v>
      </c>
      <c r="G11" s="26">
        <f t="shared" si="2"/>
        <v>0</v>
      </c>
      <c r="H11" s="26">
        <f t="shared" si="8"/>
        <v>0</v>
      </c>
      <c r="I11" s="28">
        <f>$Y$8*F11</f>
        <v>0</v>
      </c>
      <c r="J11" s="28">
        <f>$Z$8*$Y$8*$AA$8</f>
        <v>200.12400000000002</v>
      </c>
      <c r="K11" s="28">
        <f>0.5*$AB$8*$AD$8*$AC$8*(G11)^2</f>
        <v>0</v>
      </c>
      <c r="L11" s="28">
        <f t="shared" si="3"/>
        <v>200.12400000000002</v>
      </c>
      <c r="M11" s="31">
        <f t="shared" si="4"/>
        <v>0</v>
      </c>
      <c r="N11" s="31">
        <f t="shared" si="5"/>
        <v>0</v>
      </c>
      <c r="O11" s="24" t="str">
        <f t="shared" si="6"/>
        <v/>
      </c>
      <c r="P11" s="24">
        <f t="shared" si="0"/>
        <v>0</v>
      </c>
      <c r="Q11" s="24">
        <f t="shared" si="1"/>
        <v>0</v>
      </c>
      <c r="X11" s="24" t="s">
        <v>73</v>
      </c>
      <c r="Y11" s="24"/>
      <c r="AE11">
        <f>IF(E11&lt;1,1,0)</f>
        <v>1</v>
      </c>
      <c r="AF11" t="str">
        <f>IF(AE11=1,"",E11)</f>
        <v/>
      </c>
      <c r="AG11">
        <f>E11/3.6</f>
        <v>0</v>
      </c>
      <c r="AH11" t="s">
        <v>52</v>
      </c>
      <c r="AI11">
        <f>COUNT(E1486:E1808)</f>
        <v>323</v>
      </c>
      <c r="AJ11">
        <f>SUM(AE1486:AE1808)</f>
        <v>7</v>
      </c>
      <c r="AK11" s="19">
        <f>SUM(AG1486:AG1808)</f>
        <v>8254.138888888885</v>
      </c>
      <c r="AL11" s="22">
        <f>AJ11/AI11</f>
        <v>2.1671826625386997E-2</v>
      </c>
      <c r="AM11">
        <f>MAX(AF1486:AF1808)</f>
        <v>131.30000000000001</v>
      </c>
      <c r="AN11" s="18">
        <f>AK11/(AI11-AJ11)*3.6</f>
        <v>94.034493670886036</v>
      </c>
      <c r="AO11" s="18">
        <f>AK11/AI11*3.6</f>
        <v>91.996594427244545</v>
      </c>
      <c r="AP11" s="17">
        <f>MIN(F1486:F1808)</f>
        <v>-1.2083333333333333</v>
      </c>
      <c r="AQ11" s="17">
        <f>MAX(F1486:F1808)</f>
        <v>1.0277777777777781</v>
      </c>
    </row>
    <row r="12" spans="2:43" x14ac:dyDescent="0.3">
      <c r="B12" s="3" t="s">
        <v>48</v>
      </c>
      <c r="C12" s="3">
        <v>4</v>
      </c>
      <c r="D12" s="3">
        <v>4</v>
      </c>
      <c r="E12" s="10">
        <v>0</v>
      </c>
      <c r="F12" s="26">
        <f t="shared" si="7"/>
        <v>0</v>
      </c>
      <c r="G12" s="26">
        <f t="shared" si="2"/>
        <v>0</v>
      </c>
      <c r="H12" s="26">
        <f t="shared" si="8"/>
        <v>0</v>
      </c>
      <c r="I12" s="28">
        <f>$Y$8*F12</f>
        <v>0</v>
      </c>
      <c r="J12" s="28">
        <f>$Z$8*$Y$8*$AA$8</f>
        <v>200.12400000000002</v>
      </c>
      <c r="K12" s="28">
        <f>0.5*$AB$8*$AD$8*$AC$8*(G12)^2</f>
        <v>0</v>
      </c>
      <c r="L12" s="28">
        <f t="shared" si="3"/>
        <v>200.12400000000002</v>
      </c>
      <c r="M12" s="31">
        <f t="shared" si="4"/>
        <v>0</v>
      </c>
      <c r="N12" s="31">
        <f t="shared" si="5"/>
        <v>0</v>
      </c>
      <c r="O12" s="24" t="str">
        <f t="shared" si="6"/>
        <v/>
      </c>
      <c r="P12" s="24">
        <f t="shared" si="0"/>
        <v>0</v>
      </c>
      <c r="Q12" s="24">
        <f t="shared" si="1"/>
        <v>0</v>
      </c>
      <c r="X12" s="32"/>
      <c r="Y12" s="24" t="s">
        <v>74</v>
      </c>
      <c r="AE12">
        <f>IF(E12&lt;1,1,0)</f>
        <v>1</v>
      </c>
      <c r="AF12" t="str">
        <f>IF(AE12=1,"",E12)</f>
        <v/>
      </c>
      <c r="AG12">
        <f>E12/3.6</f>
        <v>0</v>
      </c>
      <c r="AI12" s="14">
        <f>SUM(AI8:AI11)</f>
        <v>1800</v>
      </c>
      <c r="AJ12" s="14">
        <f>SUM(AJ8:AJ11)</f>
        <v>242</v>
      </c>
      <c r="AK12" s="20">
        <f>SUM(AK8:AK11)</f>
        <v>23262.388888888898</v>
      </c>
    </row>
    <row r="13" spans="2:43" x14ac:dyDescent="0.3">
      <c r="B13" s="3" t="s">
        <v>48</v>
      </c>
      <c r="C13" s="3">
        <v>5</v>
      </c>
      <c r="D13" s="3">
        <v>5</v>
      </c>
      <c r="E13" s="10">
        <v>0</v>
      </c>
      <c r="F13" s="26">
        <f t="shared" si="7"/>
        <v>0</v>
      </c>
      <c r="G13" s="26">
        <f t="shared" si="2"/>
        <v>0</v>
      </c>
      <c r="H13" s="26">
        <f t="shared" si="8"/>
        <v>0</v>
      </c>
      <c r="I13" s="28">
        <f>$Y$8*F13</f>
        <v>0</v>
      </c>
      <c r="J13" s="28">
        <f>$Z$8*$Y$8*$AA$8</f>
        <v>200.12400000000002</v>
      </c>
      <c r="K13" s="28">
        <f>0.5*$AB$8*$AD$8*$AC$8*(G13)^2</f>
        <v>0</v>
      </c>
      <c r="L13" s="28">
        <f t="shared" si="3"/>
        <v>200.12400000000002</v>
      </c>
      <c r="M13" s="31">
        <f t="shared" si="4"/>
        <v>0</v>
      </c>
      <c r="N13" s="31">
        <f t="shared" si="5"/>
        <v>0</v>
      </c>
      <c r="O13" s="24" t="str">
        <f t="shared" si="6"/>
        <v/>
      </c>
      <c r="P13" s="24">
        <f t="shared" si="0"/>
        <v>0</v>
      </c>
      <c r="Q13" s="24">
        <f t="shared" si="1"/>
        <v>0</v>
      </c>
      <c r="X13" s="33"/>
      <c r="Y13" s="24" t="s">
        <v>75</v>
      </c>
      <c r="AE13">
        <f>IF(E13&lt;1,1,0)</f>
        <v>1</v>
      </c>
      <c r="AF13" t="str">
        <f>IF(AE13=1,"",E13)</f>
        <v/>
      </c>
      <c r="AG13">
        <f>E13/3.6</f>
        <v>0</v>
      </c>
    </row>
    <row r="14" spans="2:43" x14ac:dyDescent="0.3">
      <c r="B14" s="3" t="s">
        <v>48</v>
      </c>
      <c r="C14" s="3">
        <v>6</v>
      </c>
      <c r="D14" s="3">
        <v>6</v>
      </c>
      <c r="E14" s="10">
        <v>0</v>
      </c>
      <c r="F14" s="26">
        <f t="shared" si="7"/>
        <v>0</v>
      </c>
      <c r="G14" s="26">
        <f t="shared" si="2"/>
        <v>0</v>
      </c>
      <c r="H14" s="26">
        <f t="shared" si="8"/>
        <v>0</v>
      </c>
      <c r="I14" s="28">
        <f>$Y$8*F14</f>
        <v>0</v>
      </c>
      <c r="J14" s="28">
        <f>$Z$8*$Y$8*$AA$8</f>
        <v>200.12400000000002</v>
      </c>
      <c r="K14" s="28">
        <f>0.5*$AB$8*$AD$8*$AC$8*(G14)^2</f>
        <v>0</v>
      </c>
      <c r="L14" s="28">
        <f t="shared" si="3"/>
        <v>200.12400000000002</v>
      </c>
      <c r="M14" s="31">
        <f t="shared" si="4"/>
        <v>0</v>
      </c>
      <c r="N14" s="31">
        <f t="shared" si="5"/>
        <v>0</v>
      </c>
      <c r="O14" s="24" t="str">
        <f t="shared" si="6"/>
        <v/>
      </c>
      <c r="P14" s="24">
        <f t="shared" si="0"/>
        <v>0</v>
      </c>
      <c r="Q14" s="24">
        <f t="shared" si="1"/>
        <v>0</v>
      </c>
      <c r="X14" s="34"/>
      <c r="Y14" s="24" t="s">
        <v>76</v>
      </c>
      <c r="AE14">
        <f>IF(E14&lt;1,1,0)</f>
        <v>1</v>
      </c>
      <c r="AF14" t="str">
        <f>IF(AE14=1,"",E14)</f>
        <v/>
      </c>
      <c r="AG14">
        <f>E14/3.6</f>
        <v>0</v>
      </c>
    </row>
    <row r="15" spans="2:43" x14ac:dyDescent="0.3">
      <c r="B15" s="3" t="s">
        <v>48</v>
      </c>
      <c r="C15" s="3">
        <v>7</v>
      </c>
      <c r="D15" s="3">
        <v>7</v>
      </c>
      <c r="E15" s="10">
        <v>0</v>
      </c>
      <c r="F15" s="26">
        <f t="shared" si="7"/>
        <v>0</v>
      </c>
      <c r="G15" s="26">
        <f t="shared" si="2"/>
        <v>0</v>
      </c>
      <c r="H15" s="26">
        <f t="shared" si="8"/>
        <v>0</v>
      </c>
      <c r="I15" s="28">
        <f>$Y$8*F15</f>
        <v>0</v>
      </c>
      <c r="J15" s="28">
        <f>$Z$8*$Y$8*$AA$8</f>
        <v>200.12400000000002</v>
      </c>
      <c r="K15" s="28">
        <f>0.5*$AB$8*$AD$8*$AC$8*(G15)^2</f>
        <v>0</v>
      </c>
      <c r="L15" s="28">
        <f t="shared" si="3"/>
        <v>200.12400000000002</v>
      </c>
      <c r="M15" s="31">
        <f t="shared" si="4"/>
        <v>0</v>
      </c>
      <c r="N15" s="31">
        <f t="shared" si="5"/>
        <v>0</v>
      </c>
      <c r="O15" s="24" t="str">
        <f t="shared" si="6"/>
        <v/>
      </c>
      <c r="P15" s="24">
        <f t="shared" si="0"/>
        <v>0</v>
      </c>
      <c r="Q15" s="24">
        <f t="shared" si="1"/>
        <v>0</v>
      </c>
      <c r="AE15">
        <f>IF(E15&lt;1,1,0)</f>
        <v>1</v>
      </c>
      <c r="AF15" t="str">
        <f>IF(AE15=1,"",E15)</f>
        <v/>
      </c>
      <c r="AG15">
        <f>E15/3.6</f>
        <v>0</v>
      </c>
    </row>
    <row r="16" spans="2:43" x14ac:dyDescent="0.3">
      <c r="B16" s="3" t="s">
        <v>48</v>
      </c>
      <c r="C16" s="3">
        <v>8</v>
      </c>
      <c r="D16" s="3">
        <v>8</v>
      </c>
      <c r="E16" s="10">
        <v>0</v>
      </c>
      <c r="F16" s="26">
        <f t="shared" si="7"/>
        <v>0</v>
      </c>
      <c r="G16" s="26">
        <f t="shared" si="2"/>
        <v>0</v>
      </c>
      <c r="H16" s="26">
        <f t="shared" si="8"/>
        <v>0</v>
      </c>
      <c r="I16" s="28">
        <f>$Y$8*F16</f>
        <v>0</v>
      </c>
      <c r="J16" s="28">
        <f>$Z$8*$Y$8*$AA$8</f>
        <v>200.12400000000002</v>
      </c>
      <c r="K16" s="28">
        <f>0.5*$AB$8*$AD$8*$AC$8*(G16)^2</f>
        <v>0</v>
      </c>
      <c r="L16" s="28">
        <f t="shared" si="3"/>
        <v>200.12400000000002</v>
      </c>
      <c r="M16" s="31">
        <f t="shared" si="4"/>
        <v>0</v>
      </c>
      <c r="N16" s="31">
        <f t="shared" si="5"/>
        <v>0</v>
      </c>
      <c r="O16" s="24" t="str">
        <f t="shared" si="6"/>
        <v/>
      </c>
      <c r="P16" s="24">
        <f t="shared" si="0"/>
        <v>0</v>
      </c>
      <c r="Q16" s="24">
        <f t="shared" si="1"/>
        <v>0</v>
      </c>
      <c r="AE16">
        <f>IF(E16&lt;1,1,0)</f>
        <v>1</v>
      </c>
      <c r="AF16" t="str">
        <f>IF(AE16=1,"",E16)</f>
        <v/>
      </c>
      <c r="AG16">
        <f>E16/3.6</f>
        <v>0</v>
      </c>
    </row>
    <row r="17" spans="2:33" x14ac:dyDescent="0.3">
      <c r="B17" s="3" t="s">
        <v>48</v>
      </c>
      <c r="C17" s="3">
        <v>9</v>
      </c>
      <c r="D17" s="3">
        <v>9</v>
      </c>
      <c r="E17" s="10">
        <v>0</v>
      </c>
      <c r="F17" s="26">
        <f t="shared" si="7"/>
        <v>0</v>
      </c>
      <c r="G17" s="26">
        <f t="shared" si="2"/>
        <v>0</v>
      </c>
      <c r="H17" s="26">
        <f t="shared" si="8"/>
        <v>0</v>
      </c>
      <c r="I17" s="28">
        <f>$Y$8*F17</f>
        <v>0</v>
      </c>
      <c r="J17" s="28">
        <f>$Z$8*$Y$8*$AA$8</f>
        <v>200.12400000000002</v>
      </c>
      <c r="K17" s="28">
        <f>0.5*$AB$8*$AD$8*$AC$8*(G17)^2</f>
        <v>0</v>
      </c>
      <c r="L17" s="28">
        <f t="shared" si="3"/>
        <v>200.12400000000002</v>
      </c>
      <c r="M17" s="31">
        <f t="shared" si="4"/>
        <v>0</v>
      </c>
      <c r="N17" s="31">
        <f t="shared" si="5"/>
        <v>0</v>
      </c>
      <c r="O17" s="24" t="str">
        <f t="shared" si="6"/>
        <v/>
      </c>
      <c r="P17" s="24">
        <f t="shared" si="0"/>
        <v>0</v>
      </c>
      <c r="Q17" s="24">
        <f t="shared" si="1"/>
        <v>0</v>
      </c>
      <c r="AE17">
        <f>IF(E17&lt;1,1,0)</f>
        <v>1</v>
      </c>
      <c r="AF17" t="str">
        <f>IF(AE17=1,"",E17)</f>
        <v/>
      </c>
      <c r="AG17">
        <f>E17/3.6</f>
        <v>0</v>
      </c>
    </row>
    <row r="18" spans="2:33" x14ac:dyDescent="0.3">
      <c r="B18" s="3" t="s">
        <v>48</v>
      </c>
      <c r="C18" s="3">
        <v>10</v>
      </c>
      <c r="D18" s="3">
        <v>10</v>
      </c>
      <c r="E18" s="10">
        <v>0</v>
      </c>
      <c r="F18" s="26">
        <f t="shared" si="7"/>
        <v>0</v>
      </c>
      <c r="G18" s="26">
        <f t="shared" si="2"/>
        <v>0</v>
      </c>
      <c r="H18" s="26">
        <f t="shared" si="8"/>
        <v>0</v>
      </c>
      <c r="I18" s="28">
        <f>$Y$8*F18</f>
        <v>0</v>
      </c>
      <c r="J18" s="28">
        <f>$Z$8*$Y$8*$AA$8</f>
        <v>200.12400000000002</v>
      </c>
      <c r="K18" s="28">
        <f>0.5*$AB$8*$AD$8*$AC$8*(G18)^2</f>
        <v>0</v>
      </c>
      <c r="L18" s="28">
        <f t="shared" si="3"/>
        <v>200.12400000000002</v>
      </c>
      <c r="M18" s="31">
        <f t="shared" si="4"/>
        <v>0</v>
      </c>
      <c r="N18" s="31">
        <f t="shared" si="5"/>
        <v>0</v>
      </c>
      <c r="O18" s="24" t="str">
        <f t="shared" si="6"/>
        <v/>
      </c>
      <c r="P18" s="24">
        <f t="shared" si="0"/>
        <v>0</v>
      </c>
      <c r="Q18" s="24">
        <f t="shared" si="1"/>
        <v>0</v>
      </c>
      <c r="AE18">
        <f>IF(E18&lt;1,1,0)</f>
        <v>1</v>
      </c>
      <c r="AF18" t="str">
        <f>IF(AE18=1,"",E18)</f>
        <v/>
      </c>
      <c r="AG18">
        <f>E18/3.6</f>
        <v>0</v>
      </c>
    </row>
    <row r="19" spans="2:33" x14ac:dyDescent="0.3">
      <c r="B19" s="3" t="s">
        <v>48</v>
      </c>
      <c r="C19" s="3">
        <v>11</v>
      </c>
      <c r="D19" s="3">
        <v>11</v>
      </c>
      <c r="E19" s="10">
        <v>0</v>
      </c>
      <c r="F19" s="26">
        <f t="shared" si="7"/>
        <v>2.777777777777778E-2</v>
      </c>
      <c r="G19" s="26">
        <f t="shared" si="2"/>
        <v>0</v>
      </c>
      <c r="H19" s="26">
        <f t="shared" si="8"/>
        <v>0.1</v>
      </c>
      <c r="I19" s="28">
        <f>$Y$8*F19</f>
        <v>47.222222222222229</v>
      </c>
      <c r="J19" s="28">
        <f>$Z$8*$Y$8*$AA$8</f>
        <v>200.12400000000002</v>
      </c>
      <c r="K19" s="28">
        <f>0.5*$AB$8*$AD$8*$AC$8*(G19)^2</f>
        <v>0</v>
      </c>
      <c r="L19" s="28">
        <f t="shared" si="3"/>
        <v>247.34622222222225</v>
      </c>
      <c r="M19" s="31">
        <f t="shared" si="4"/>
        <v>0</v>
      </c>
      <c r="N19" s="31">
        <f t="shared" si="5"/>
        <v>0</v>
      </c>
      <c r="O19" s="24" t="str">
        <f t="shared" si="6"/>
        <v/>
      </c>
      <c r="P19" s="24">
        <f t="shared" si="0"/>
        <v>0</v>
      </c>
      <c r="Q19" s="24">
        <f t="shared" si="1"/>
        <v>0</v>
      </c>
      <c r="AE19">
        <f>IF(E19&lt;1,1,0)</f>
        <v>1</v>
      </c>
      <c r="AF19" t="str">
        <f>IF(AE19=1,"",E19)</f>
        <v/>
      </c>
      <c r="AG19">
        <f>E19/3.6</f>
        <v>0</v>
      </c>
    </row>
    <row r="20" spans="2:33" x14ac:dyDescent="0.3">
      <c r="B20" s="3" t="s">
        <v>48</v>
      </c>
      <c r="C20" s="3">
        <v>12</v>
      </c>
      <c r="D20" s="3">
        <v>12</v>
      </c>
      <c r="E20" s="10">
        <v>0.2</v>
      </c>
      <c r="F20" s="26">
        <f t="shared" si="7"/>
        <v>0.2361111111111111</v>
      </c>
      <c r="G20" s="26">
        <f t="shared" si="2"/>
        <v>5.5555555555555559E-2</v>
      </c>
      <c r="H20" s="26">
        <f t="shared" si="8"/>
        <v>0.85</v>
      </c>
      <c r="I20" s="28">
        <f>$Y$8*F20</f>
        <v>401.38888888888886</v>
      </c>
      <c r="J20" s="28">
        <f>$Z$8*$Y$8*$AA$8</f>
        <v>200.12400000000002</v>
      </c>
      <c r="K20" s="28">
        <f>0.5*$AB$8*$AD$8*$AC$8*(G20)^2</f>
        <v>1.2962962962962963E-3</v>
      </c>
      <c r="L20" s="28">
        <f t="shared" si="3"/>
        <v>601.51418518518528</v>
      </c>
      <c r="M20" s="31">
        <f t="shared" si="4"/>
        <v>33.417454732510294</v>
      </c>
      <c r="N20" s="31">
        <f t="shared" si="5"/>
        <v>3.3417454732510295E-2</v>
      </c>
      <c r="O20" s="24" t="str">
        <f t="shared" si="6"/>
        <v/>
      </c>
      <c r="P20" s="24">
        <f t="shared" si="0"/>
        <v>0</v>
      </c>
      <c r="Q20" s="24">
        <f t="shared" si="1"/>
        <v>0</v>
      </c>
      <c r="AE20">
        <f>IF(E20&lt;1,1,0)</f>
        <v>1</v>
      </c>
      <c r="AF20" t="str">
        <f>IF(AE20=1,"",E20)</f>
        <v/>
      </c>
      <c r="AG20">
        <f>E20/3.6</f>
        <v>5.5555555555555559E-2</v>
      </c>
    </row>
    <row r="21" spans="2:33" x14ac:dyDescent="0.3">
      <c r="B21" s="3" t="s">
        <v>48</v>
      </c>
      <c r="C21" s="3">
        <v>13</v>
      </c>
      <c r="D21" s="3">
        <v>13</v>
      </c>
      <c r="E21" s="10">
        <v>1.7</v>
      </c>
      <c r="F21" s="26">
        <f t="shared" si="7"/>
        <v>0.72222222222222221</v>
      </c>
      <c r="G21" s="26">
        <f t="shared" si="2"/>
        <v>0.47222222222222221</v>
      </c>
      <c r="H21" s="26">
        <f t="shared" si="8"/>
        <v>2.6</v>
      </c>
      <c r="I21" s="28">
        <f>$Y$8*F21</f>
        <v>1227.7777777777778</v>
      </c>
      <c r="J21" s="28">
        <f>$Z$8*$Y$8*$AA$8</f>
        <v>200.12400000000002</v>
      </c>
      <c r="K21" s="28">
        <f>0.5*$AB$8*$AD$8*$AC$8*(G21)^2</f>
        <v>9.3657407407407398E-2</v>
      </c>
      <c r="L21" s="28">
        <f t="shared" si="3"/>
        <v>1427.9954351851852</v>
      </c>
      <c r="M21" s="31">
        <f t="shared" si="4"/>
        <v>674.3311777263375</v>
      </c>
      <c r="N21" s="31">
        <f t="shared" si="5"/>
        <v>0.67433117772633755</v>
      </c>
      <c r="O21" s="24" t="str">
        <f t="shared" si="6"/>
        <v/>
      </c>
      <c r="P21" s="24">
        <f t="shared" si="0"/>
        <v>0</v>
      </c>
      <c r="Q21" s="24">
        <f t="shared" si="1"/>
        <v>0</v>
      </c>
      <c r="AE21">
        <f>IF(E21&lt;1,1,0)</f>
        <v>0</v>
      </c>
      <c r="AF21">
        <f>IF(AE21=1,"",E21)</f>
        <v>1.7</v>
      </c>
      <c r="AG21">
        <f>E21/3.6</f>
        <v>0.47222222222222221</v>
      </c>
    </row>
    <row r="22" spans="2:33" x14ac:dyDescent="0.3">
      <c r="B22" s="3" t="s">
        <v>48</v>
      </c>
      <c r="C22" s="3">
        <v>14</v>
      </c>
      <c r="D22" s="3">
        <v>14</v>
      </c>
      <c r="E22" s="10">
        <v>5.4</v>
      </c>
      <c r="F22" s="26">
        <f t="shared" si="7"/>
        <v>1.1388888888888891</v>
      </c>
      <c r="G22" s="26">
        <f t="shared" si="2"/>
        <v>1.5</v>
      </c>
      <c r="H22" s="26">
        <f t="shared" si="8"/>
        <v>4.1000000000000005</v>
      </c>
      <c r="I22" s="28">
        <f>$Y$8*F22</f>
        <v>1936.1111111111113</v>
      </c>
      <c r="J22" s="28">
        <f>$Z$8*$Y$8*$AA$8</f>
        <v>200.12400000000002</v>
      </c>
      <c r="K22" s="28">
        <f>0.5*$AB$8*$AD$8*$AC$8*(G22)^2</f>
        <v>0.94499999999999995</v>
      </c>
      <c r="L22" s="28">
        <f t="shared" si="3"/>
        <v>2137.1801111111113</v>
      </c>
      <c r="M22" s="31">
        <f t="shared" si="4"/>
        <v>3205.7701666666671</v>
      </c>
      <c r="N22" s="31">
        <f t="shared" si="5"/>
        <v>3.2057701666666669</v>
      </c>
      <c r="O22" s="24" t="str">
        <f t="shared" si="6"/>
        <v/>
      </c>
      <c r="P22" s="24">
        <f t="shared" si="0"/>
        <v>0</v>
      </c>
      <c r="Q22" s="24">
        <f t="shared" si="1"/>
        <v>0</v>
      </c>
      <c r="AE22">
        <f>IF(E22&lt;1,1,0)</f>
        <v>0</v>
      </c>
      <c r="AF22">
        <f>IF(AE22=1,"",E22)</f>
        <v>5.4</v>
      </c>
      <c r="AG22">
        <f>E22/3.6</f>
        <v>1.5</v>
      </c>
    </row>
    <row r="23" spans="2:33" x14ac:dyDescent="0.3">
      <c r="B23" s="3" t="s">
        <v>48</v>
      </c>
      <c r="C23" s="3">
        <v>15</v>
      </c>
      <c r="D23" s="3">
        <v>15</v>
      </c>
      <c r="E23" s="10">
        <v>9.9</v>
      </c>
      <c r="F23" s="26">
        <f t="shared" si="7"/>
        <v>1.0694444444444444</v>
      </c>
      <c r="G23" s="26">
        <f t="shared" si="2"/>
        <v>2.75</v>
      </c>
      <c r="H23" s="26">
        <f t="shared" si="8"/>
        <v>3.8499999999999996</v>
      </c>
      <c r="I23" s="28">
        <f>$Y$8*F23</f>
        <v>1818.0555555555554</v>
      </c>
      <c r="J23" s="28">
        <f>$Z$8*$Y$8*$AA$8</f>
        <v>200.12400000000002</v>
      </c>
      <c r="K23" s="28">
        <f>0.5*$AB$8*$AD$8*$AC$8*(G23)^2</f>
        <v>3.17625</v>
      </c>
      <c r="L23" s="28">
        <f t="shared" si="3"/>
        <v>2021.3558055555554</v>
      </c>
      <c r="M23" s="31">
        <f t="shared" si="4"/>
        <v>5558.7284652777771</v>
      </c>
      <c r="N23" s="31">
        <f t="shared" si="5"/>
        <v>5.5587284652777775</v>
      </c>
      <c r="O23" s="24" t="str">
        <f t="shared" si="6"/>
        <v/>
      </c>
      <c r="P23" s="24">
        <f t="shared" si="0"/>
        <v>0</v>
      </c>
      <c r="Q23" s="24">
        <f t="shared" si="1"/>
        <v>0</v>
      </c>
      <c r="AE23">
        <f>IF(E23&lt;1,1,0)</f>
        <v>0</v>
      </c>
      <c r="AF23">
        <f>IF(AE23=1,"",E23)</f>
        <v>9.9</v>
      </c>
      <c r="AG23">
        <f>E23/3.6</f>
        <v>2.75</v>
      </c>
    </row>
    <row r="24" spans="2:33" x14ac:dyDescent="0.3">
      <c r="B24" s="3" t="s">
        <v>48</v>
      </c>
      <c r="C24" s="3">
        <v>16</v>
      </c>
      <c r="D24" s="3">
        <v>16</v>
      </c>
      <c r="E24" s="10">
        <v>13.1</v>
      </c>
      <c r="F24" s="26">
        <f t="shared" si="7"/>
        <v>0.97222222222222199</v>
      </c>
      <c r="G24" s="26">
        <f t="shared" si="2"/>
        <v>3.6388888888888888</v>
      </c>
      <c r="H24" s="26">
        <f t="shared" si="8"/>
        <v>3.4999999999999991</v>
      </c>
      <c r="I24" s="28">
        <f>$Y$8*F24</f>
        <v>1652.7777777777774</v>
      </c>
      <c r="J24" s="28">
        <f>$Z$8*$Y$8*$AA$8</f>
        <v>200.12400000000002</v>
      </c>
      <c r="K24" s="28">
        <f>0.5*$AB$8*$AD$8*$AC$8*(G24)^2</f>
        <v>5.5614351851851849</v>
      </c>
      <c r="L24" s="28">
        <f t="shared" si="3"/>
        <v>1858.4632129629626</v>
      </c>
      <c r="M24" s="31">
        <f t="shared" si="4"/>
        <v>6762.7411360596698</v>
      </c>
      <c r="N24" s="31">
        <f t="shared" si="5"/>
        <v>6.7627411360596694</v>
      </c>
      <c r="O24" s="24" t="str">
        <f t="shared" si="6"/>
        <v/>
      </c>
      <c r="P24" s="24">
        <f t="shared" si="0"/>
        <v>0</v>
      </c>
      <c r="Q24" s="24">
        <f t="shared" si="1"/>
        <v>0</v>
      </c>
      <c r="AE24">
        <f>IF(E24&lt;1,1,0)</f>
        <v>0</v>
      </c>
      <c r="AF24">
        <f>IF(AE24=1,"",E24)</f>
        <v>13.1</v>
      </c>
      <c r="AG24">
        <f>E24/3.6</f>
        <v>3.6388888888888888</v>
      </c>
    </row>
    <row r="25" spans="2:33" x14ac:dyDescent="0.3">
      <c r="B25" s="3" t="s">
        <v>48</v>
      </c>
      <c r="C25" s="3">
        <v>17</v>
      </c>
      <c r="D25" s="3">
        <v>17</v>
      </c>
      <c r="E25" s="10">
        <v>16.899999999999999</v>
      </c>
      <c r="F25" s="26">
        <f t="shared" si="7"/>
        <v>1.1944444444444444</v>
      </c>
      <c r="G25" s="26">
        <f t="shared" si="2"/>
        <v>4.6944444444444438</v>
      </c>
      <c r="H25" s="26">
        <f t="shared" si="8"/>
        <v>4.3</v>
      </c>
      <c r="I25" s="28">
        <f>$Y$8*F25</f>
        <v>2030.5555555555554</v>
      </c>
      <c r="J25" s="28">
        <f>$Z$8*$Y$8*$AA$8</f>
        <v>200.12400000000002</v>
      </c>
      <c r="K25" s="28">
        <f>0.5*$AB$8*$AD$8*$AC$8*(G25)^2</f>
        <v>9.2558796296296268</v>
      </c>
      <c r="L25" s="28">
        <f t="shared" si="3"/>
        <v>2239.9354351851853</v>
      </c>
      <c r="M25" s="31">
        <f t="shared" si="4"/>
        <v>10515.25245961934</v>
      </c>
      <c r="N25" s="31">
        <f t="shared" si="5"/>
        <v>10.51525245961934</v>
      </c>
      <c r="O25" s="24" t="str">
        <f t="shared" si="6"/>
        <v/>
      </c>
      <c r="P25" s="24">
        <f t="shared" si="0"/>
        <v>0</v>
      </c>
      <c r="Q25" s="24">
        <f t="shared" si="1"/>
        <v>0</v>
      </c>
      <c r="AE25">
        <f>IF(E25&lt;1,1,0)</f>
        <v>0</v>
      </c>
      <c r="AF25">
        <f>IF(AE25=1,"",E25)</f>
        <v>16.899999999999999</v>
      </c>
      <c r="AG25">
        <f>E25/3.6</f>
        <v>4.6944444444444438</v>
      </c>
    </row>
    <row r="26" spans="2:33" x14ac:dyDescent="0.3">
      <c r="B26" s="3" t="s">
        <v>48</v>
      </c>
      <c r="C26" s="3">
        <v>18</v>
      </c>
      <c r="D26" s="3">
        <v>18</v>
      </c>
      <c r="E26" s="10">
        <v>21.7</v>
      </c>
      <c r="F26" s="26">
        <f t="shared" si="7"/>
        <v>1.2638888888888891</v>
      </c>
      <c r="G26" s="26">
        <f t="shared" si="2"/>
        <v>6.0277777777777777</v>
      </c>
      <c r="H26" s="26">
        <f t="shared" si="8"/>
        <v>4.5500000000000007</v>
      </c>
      <c r="I26" s="28">
        <f>$Y$8*F26</f>
        <v>2148.6111111111113</v>
      </c>
      <c r="J26" s="28">
        <f>$Z$8*$Y$8*$AA$8</f>
        <v>200.12400000000002</v>
      </c>
      <c r="K26" s="28">
        <f>0.5*$AB$8*$AD$8*$AC$8*(G26)^2</f>
        <v>15.260324074074072</v>
      </c>
      <c r="L26" s="28">
        <f t="shared" si="3"/>
        <v>2363.9954351851852</v>
      </c>
      <c r="M26" s="31">
        <f t="shared" si="4"/>
        <v>14249.639150977366</v>
      </c>
      <c r="N26" s="31">
        <f t="shared" si="5"/>
        <v>14.249639150977366</v>
      </c>
      <c r="O26" s="24" t="str">
        <f t="shared" si="6"/>
        <v/>
      </c>
      <c r="P26" s="24">
        <f t="shared" si="0"/>
        <v>0</v>
      </c>
      <c r="Q26" s="24">
        <f t="shared" si="1"/>
        <v>0</v>
      </c>
      <c r="AE26">
        <f>IF(E26&lt;1,1,0)</f>
        <v>0</v>
      </c>
      <c r="AF26">
        <f>IF(AE26=1,"",E26)</f>
        <v>21.7</v>
      </c>
      <c r="AG26">
        <f>E26/3.6</f>
        <v>6.0277777777777777</v>
      </c>
    </row>
    <row r="27" spans="2:33" x14ac:dyDescent="0.3">
      <c r="B27" s="3" t="s">
        <v>48</v>
      </c>
      <c r="C27" s="3">
        <v>19</v>
      </c>
      <c r="D27" s="3">
        <v>19</v>
      </c>
      <c r="E27" s="10">
        <v>26</v>
      </c>
      <c r="F27" s="26">
        <f t="shared" si="7"/>
        <v>0.80555555555555558</v>
      </c>
      <c r="G27" s="26">
        <f t="shared" si="2"/>
        <v>7.2222222222222223</v>
      </c>
      <c r="H27" s="26">
        <f t="shared" si="8"/>
        <v>2.9000000000000004</v>
      </c>
      <c r="I27" s="28">
        <f>$Y$8*F27</f>
        <v>1369.4444444444446</v>
      </c>
      <c r="J27" s="28">
        <f>$Z$8*$Y$8*$AA$8</f>
        <v>200.12400000000002</v>
      </c>
      <c r="K27" s="28">
        <f>0.5*$AB$8*$AD$8*$AC$8*(G27)^2</f>
        <v>21.907407407407405</v>
      </c>
      <c r="L27" s="28">
        <f t="shared" si="3"/>
        <v>1591.475851851852</v>
      </c>
      <c r="M27" s="31">
        <f t="shared" si="4"/>
        <v>11493.992263374486</v>
      </c>
      <c r="N27" s="31">
        <f t="shared" si="5"/>
        <v>11.493992263374487</v>
      </c>
      <c r="O27" s="24" t="str">
        <f t="shared" si="6"/>
        <v/>
      </c>
      <c r="P27" s="24">
        <f t="shared" si="0"/>
        <v>0</v>
      </c>
      <c r="Q27" s="24">
        <f t="shared" si="1"/>
        <v>0</v>
      </c>
      <c r="AE27">
        <f>IF(E27&lt;1,1,0)</f>
        <v>0</v>
      </c>
      <c r="AF27">
        <f>IF(AE27=1,"",E27)</f>
        <v>26</v>
      </c>
      <c r="AG27">
        <f>E27/3.6</f>
        <v>7.2222222222222223</v>
      </c>
    </row>
    <row r="28" spans="2:33" x14ac:dyDescent="0.3">
      <c r="B28" s="3" t="s">
        <v>48</v>
      </c>
      <c r="C28" s="3">
        <v>20</v>
      </c>
      <c r="D28" s="3">
        <v>20</v>
      </c>
      <c r="E28" s="10">
        <v>27.5</v>
      </c>
      <c r="F28" s="26">
        <f t="shared" si="7"/>
        <v>0.29166666666666685</v>
      </c>
      <c r="G28" s="26">
        <f t="shared" si="2"/>
        <v>7.6388888888888884</v>
      </c>
      <c r="H28" s="26">
        <f t="shared" si="8"/>
        <v>1.0500000000000007</v>
      </c>
      <c r="I28" s="28">
        <f>$Y$8*F28</f>
        <v>495.83333333333366</v>
      </c>
      <c r="J28" s="28">
        <f>$Z$8*$Y$8*$AA$8</f>
        <v>200.12400000000002</v>
      </c>
      <c r="K28" s="28">
        <f>0.5*$AB$8*$AD$8*$AC$8*(G28)^2</f>
        <v>24.508101851851848</v>
      </c>
      <c r="L28" s="28">
        <f t="shared" si="3"/>
        <v>720.46543518518558</v>
      </c>
      <c r="M28" s="31">
        <f t="shared" si="4"/>
        <v>5503.5554076646122</v>
      </c>
      <c r="N28" s="31">
        <f t="shared" si="5"/>
        <v>5.5035554076646118</v>
      </c>
      <c r="O28" s="24" t="str">
        <f t="shared" si="6"/>
        <v/>
      </c>
      <c r="P28" s="24">
        <f t="shared" si="0"/>
        <v>0</v>
      </c>
      <c r="Q28" s="24">
        <f t="shared" si="1"/>
        <v>0</v>
      </c>
      <c r="AE28">
        <f>IF(E28&lt;1,1,0)</f>
        <v>0</v>
      </c>
      <c r="AF28">
        <f>IF(AE28=1,"",E28)</f>
        <v>27.5</v>
      </c>
      <c r="AG28">
        <f>E28/3.6</f>
        <v>7.6388888888888884</v>
      </c>
    </row>
    <row r="29" spans="2:33" x14ac:dyDescent="0.3">
      <c r="B29" s="3" t="s">
        <v>48</v>
      </c>
      <c r="C29" s="3">
        <v>21</v>
      </c>
      <c r="D29" s="3">
        <v>21</v>
      </c>
      <c r="E29" s="10">
        <v>28.1</v>
      </c>
      <c r="F29" s="26">
        <f t="shared" si="7"/>
        <v>0.1111111111111112</v>
      </c>
      <c r="G29" s="26">
        <f t="shared" si="2"/>
        <v>7.8055555555555554</v>
      </c>
      <c r="H29" s="26">
        <f t="shared" si="8"/>
        <v>0.40000000000000036</v>
      </c>
      <c r="I29" s="28">
        <f>$Y$8*F29</f>
        <v>188.88888888888906</v>
      </c>
      <c r="J29" s="28">
        <f>$Z$8*$Y$8*$AA$8</f>
        <v>200.12400000000002</v>
      </c>
      <c r="K29" s="28">
        <f>0.5*$AB$8*$AD$8*$AC$8*(G29)^2</f>
        <v>25.589212962962961</v>
      </c>
      <c r="L29" s="28">
        <f t="shared" si="3"/>
        <v>414.60210185185201</v>
      </c>
      <c r="M29" s="31">
        <f t="shared" si="4"/>
        <v>3236.1997394547338</v>
      </c>
      <c r="N29" s="31">
        <f t="shared" si="5"/>
        <v>3.2361997394547339</v>
      </c>
      <c r="O29" s="24" t="str">
        <f t="shared" si="6"/>
        <v/>
      </c>
      <c r="P29" s="24">
        <f t="shared" si="0"/>
        <v>0</v>
      </c>
      <c r="Q29" s="24">
        <f t="shared" si="1"/>
        <v>0</v>
      </c>
      <c r="AE29">
        <f>IF(E29&lt;1,1,0)</f>
        <v>0</v>
      </c>
      <c r="AF29">
        <f>IF(AE29=1,"",E29)</f>
        <v>28.1</v>
      </c>
      <c r="AG29">
        <f>E29/3.6</f>
        <v>7.8055555555555554</v>
      </c>
    </row>
    <row r="30" spans="2:33" x14ac:dyDescent="0.3">
      <c r="B30" s="3" t="s">
        <v>48</v>
      </c>
      <c r="C30" s="3">
        <v>22</v>
      </c>
      <c r="D30" s="3">
        <v>22</v>
      </c>
      <c r="E30" s="10">
        <v>28.3</v>
      </c>
      <c r="F30" s="26">
        <f t="shared" si="7"/>
        <v>9.7222222222222127E-2</v>
      </c>
      <c r="G30" s="26">
        <f t="shared" si="2"/>
        <v>7.8611111111111107</v>
      </c>
      <c r="H30" s="26">
        <f t="shared" si="8"/>
        <v>0.34999999999999964</v>
      </c>
      <c r="I30" s="28">
        <f>$Y$8*F30</f>
        <v>165.27777777777763</v>
      </c>
      <c r="J30" s="28">
        <f>$Z$8*$Y$8*$AA$8</f>
        <v>200.12400000000002</v>
      </c>
      <c r="K30" s="28">
        <f>0.5*$AB$8*$AD$8*$AC$8*(G30)^2</f>
        <v>25.954768518518517</v>
      </c>
      <c r="L30" s="28">
        <f t="shared" si="3"/>
        <v>391.35654629629613</v>
      </c>
      <c r="M30" s="31">
        <f t="shared" si="4"/>
        <v>3076.4972944958831</v>
      </c>
      <c r="N30" s="31">
        <f t="shared" si="5"/>
        <v>3.0764972944958831</v>
      </c>
      <c r="O30" s="24" t="str">
        <f t="shared" si="6"/>
        <v/>
      </c>
      <c r="P30" s="24">
        <f t="shared" si="0"/>
        <v>0</v>
      </c>
      <c r="Q30" s="24">
        <f t="shared" si="1"/>
        <v>0</v>
      </c>
      <c r="AE30">
        <f>IF(E30&lt;1,1,0)</f>
        <v>0</v>
      </c>
      <c r="AF30">
        <f>IF(AE30=1,"",E30)</f>
        <v>28.3</v>
      </c>
      <c r="AG30">
        <f>E30/3.6</f>
        <v>7.8611111111111107</v>
      </c>
    </row>
    <row r="31" spans="2:33" x14ac:dyDescent="0.3">
      <c r="B31" s="3" t="s">
        <v>48</v>
      </c>
      <c r="C31" s="3">
        <v>23</v>
      </c>
      <c r="D31" s="3">
        <v>23</v>
      </c>
      <c r="E31" s="10">
        <v>28.8</v>
      </c>
      <c r="F31" s="26">
        <f t="shared" si="7"/>
        <v>0.1111111111111112</v>
      </c>
      <c r="G31" s="26">
        <f t="shared" si="2"/>
        <v>8</v>
      </c>
      <c r="H31" s="26">
        <f t="shared" si="8"/>
        <v>0.40000000000000036</v>
      </c>
      <c r="I31" s="28">
        <f>$Y$8*F31</f>
        <v>188.88888888888906</v>
      </c>
      <c r="J31" s="28">
        <f>$Z$8*$Y$8*$AA$8</f>
        <v>200.12400000000002</v>
      </c>
      <c r="K31" s="28">
        <f>0.5*$AB$8*$AD$8*$AC$8*(G31)^2</f>
        <v>26.88</v>
      </c>
      <c r="L31" s="28">
        <f t="shared" si="3"/>
        <v>415.89288888888905</v>
      </c>
      <c r="M31" s="31">
        <f t="shared" si="4"/>
        <v>3327.1431111111124</v>
      </c>
      <c r="N31" s="31">
        <f t="shared" si="5"/>
        <v>3.3271431111111123</v>
      </c>
      <c r="O31" s="24" t="str">
        <f t="shared" si="6"/>
        <v/>
      </c>
      <c r="P31" s="24">
        <f t="shared" si="0"/>
        <v>0</v>
      </c>
      <c r="Q31" s="24">
        <f t="shared" si="1"/>
        <v>0</v>
      </c>
      <c r="AE31">
        <f>IF(E31&lt;1,1,0)</f>
        <v>0</v>
      </c>
      <c r="AF31">
        <f>IF(AE31=1,"",E31)</f>
        <v>28.8</v>
      </c>
      <c r="AG31">
        <f>E31/3.6</f>
        <v>8</v>
      </c>
    </row>
    <row r="32" spans="2:33" x14ac:dyDescent="0.3">
      <c r="B32" s="3" t="s">
        <v>48</v>
      </c>
      <c r="C32" s="3">
        <v>24</v>
      </c>
      <c r="D32" s="3">
        <v>24</v>
      </c>
      <c r="E32" s="10">
        <v>29.1</v>
      </c>
      <c r="F32" s="26">
        <f t="shared" si="7"/>
        <v>0.27777777777777779</v>
      </c>
      <c r="G32" s="26">
        <f t="shared" si="2"/>
        <v>8.0833333333333339</v>
      </c>
      <c r="H32" s="26">
        <f t="shared" si="8"/>
        <v>1</v>
      </c>
      <c r="I32" s="28">
        <f>$Y$8*F32</f>
        <v>472.22222222222223</v>
      </c>
      <c r="J32" s="28">
        <f>$Z$8*$Y$8*$AA$8</f>
        <v>200.12400000000002</v>
      </c>
      <c r="K32" s="28">
        <f>0.5*$AB$8*$AD$8*$AC$8*(G32)^2</f>
        <v>27.442916666666669</v>
      </c>
      <c r="L32" s="28">
        <f t="shared" si="3"/>
        <v>699.78913888888883</v>
      </c>
      <c r="M32" s="31">
        <f t="shared" si="4"/>
        <v>5656.6288726851853</v>
      </c>
      <c r="N32" s="31">
        <f t="shared" si="5"/>
        <v>5.656628872685185</v>
      </c>
      <c r="O32" s="24" t="str">
        <f t="shared" si="6"/>
        <v/>
      </c>
      <c r="P32" s="24">
        <f t="shared" si="0"/>
        <v>0</v>
      </c>
      <c r="Q32" s="24">
        <f t="shared" si="1"/>
        <v>0</v>
      </c>
      <c r="AE32">
        <f>IF(E32&lt;1,1,0)</f>
        <v>0</v>
      </c>
      <c r="AF32">
        <f>IF(AE32=1,"",E32)</f>
        <v>29.1</v>
      </c>
      <c r="AG32">
        <f>E32/3.6</f>
        <v>8.0833333333333339</v>
      </c>
    </row>
    <row r="33" spans="2:33" x14ac:dyDescent="0.3">
      <c r="B33" s="3" t="s">
        <v>48</v>
      </c>
      <c r="C33" s="3">
        <v>25</v>
      </c>
      <c r="D33" s="3">
        <v>25</v>
      </c>
      <c r="E33" s="10">
        <v>30.8</v>
      </c>
      <c r="F33" s="26">
        <f t="shared" si="7"/>
        <v>0.38888888888888851</v>
      </c>
      <c r="G33" s="26">
        <f t="shared" si="2"/>
        <v>8.5555555555555554</v>
      </c>
      <c r="H33" s="26">
        <f t="shared" si="8"/>
        <v>1.3999999999999986</v>
      </c>
      <c r="I33" s="28">
        <f>$Y$8*F33</f>
        <v>661.11111111111052</v>
      </c>
      <c r="J33" s="28">
        <f>$Z$8*$Y$8*$AA$8</f>
        <v>200.12400000000002</v>
      </c>
      <c r="K33" s="28">
        <f>0.5*$AB$8*$AD$8*$AC$8*(G33)^2</f>
        <v>30.742962962962963</v>
      </c>
      <c r="L33" s="28">
        <f t="shared" si="3"/>
        <v>891.97807407407345</v>
      </c>
      <c r="M33" s="31">
        <f t="shared" si="4"/>
        <v>7631.3679670781839</v>
      </c>
      <c r="N33" s="31">
        <f t="shared" si="5"/>
        <v>7.6313679670781838</v>
      </c>
      <c r="O33" s="24" t="str">
        <f t="shared" si="6"/>
        <v/>
      </c>
      <c r="P33" s="24">
        <f t="shared" si="0"/>
        <v>0</v>
      </c>
      <c r="Q33" s="24">
        <f t="shared" si="1"/>
        <v>0</v>
      </c>
      <c r="AE33">
        <f>IF(E33&lt;1,1,0)</f>
        <v>0</v>
      </c>
      <c r="AF33">
        <f>IF(AE33=1,"",E33)</f>
        <v>30.8</v>
      </c>
      <c r="AG33">
        <f>E33/3.6</f>
        <v>8.5555555555555554</v>
      </c>
    </row>
    <row r="34" spans="2:33" x14ac:dyDescent="0.3">
      <c r="B34" s="3" t="s">
        <v>48</v>
      </c>
      <c r="C34" s="3">
        <v>26</v>
      </c>
      <c r="D34" s="3">
        <v>26</v>
      </c>
      <c r="E34" s="10">
        <v>31.9</v>
      </c>
      <c r="F34" s="26">
        <f t="shared" si="7"/>
        <v>0.45833333333333343</v>
      </c>
      <c r="G34" s="26">
        <f t="shared" si="2"/>
        <v>8.8611111111111107</v>
      </c>
      <c r="H34" s="26">
        <f t="shared" si="8"/>
        <v>1.6500000000000004</v>
      </c>
      <c r="I34" s="28">
        <f>$Y$8*F34</f>
        <v>779.16666666666686</v>
      </c>
      <c r="J34" s="28">
        <f>$Z$8*$Y$8*$AA$8</f>
        <v>200.12400000000002</v>
      </c>
      <c r="K34" s="28">
        <f>0.5*$AB$8*$AD$8*$AC$8*(G34)^2</f>
        <v>32.978101851851847</v>
      </c>
      <c r="L34" s="28">
        <f t="shared" si="3"/>
        <v>1012.2687685185188</v>
      </c>
      <c r="M34" s="31">
        <f t="shared" si="4"/>
        <v>8969.8260321502075</v>
      </c>
      <c r="N34" s="31">
        <f t="shared" si="5"/>
        <v>8.9698260321502072</v>
      </c>
      <c r="O34" s="24" t="str">
        <f t="shared" si="6"/>
        <v/>
      </c>
      <c r="P34" s="24">
        <f t="shared" si="0"/>
        <v>0</v>
      </c>
      <c r="Q34" s="24">
        <f t="shared" si="1"/>
        <v>0</v>
      </c>
      <c r="AE34">
        <f>IF(E34&lt;1,1,0)</f>
        <v>0</v>
      </c>
      <c r="AF34">
        <f>IF(AE34=1,"",E34)</f>
        <v>31.9</v>
      </c>
      <c r="AG34">
        <f>E34/3.6</f>
        <v>8.8611111111111107</v>
      </c>
    </row>
    <row r="35" spans="2:33" x14ac:dyDescent="0.3">
      <c r="B35" s="3" t="s">
        <v>48</v>
      </c>
      <c r="C35" s="3">
        <v>27</v>
      </c>
      <c r="D35" s="3">
        <v>27</v>
      </c>
      <c r="E35" s="10">
        <v>34.1</v>
      </c>
      <c r="F35" s="26">
        <f t="shared" si="7"/>
        <v>0.65277777777777812</v>
      </c>
      <c r="G35" s="26">
        <f t="shared" si="2"/>
        <v>9.4722222222222232</v>
      </c>
      <c r="H35" s="26">
        <f t="shared" si="8"/>
        <v>2.3500000000000014</v>
      </c>
      <c r="I35" s="28">
        <f>$Y$8*F35</f>
        <v>1109.7222222222229</v>
      </c>
      <c r="J35" s="28">
        <f>$Z$8*$Y$8*$AA$8</f>
        <v>200.12400000000002</v>
      </c>
      <c r="K35" s="28">
        <f>0.5*$AB$8*$AD$8*$AC$8*(G35)^2</f>
        <v>37.683657407407409</v>
      </c>
      <c r="L35" s="28">
        <f t="shared" si="3"/>
        <v>1347.5298796296304</v>
      </c>
      <c r="M35" s="31">
        <f t="shared" si="4"/>
        <v>12764.102470936223</v>
      </c>
      <c r="N35" s="31">
        <f t="shared" si="5"/>
        <v>12.764102470936223</v>
      </c>
      <c r="O35" s="24" t="str">
        <f t="shared" si="6"/>
        <v/>
      </c>
      <c r="P35" s="24">
        <f t="shared" si="0"/>
        <v>0</v>
      </c>
      <c r="Q35" s="24">
        <f t="shared" si="1"/>
        <v>0</v>
      </c>
      <c r="AE35">
        <f>IF(E35&lt;1,1,0)</f>
        <v>0</v>
      </c>
      <c r="AF35">
        <f>IF(AE35=1,"",E35)</f>
        <v>34.1</v>
      </c>
      <c r="AG35">
        <f>E35/3.6</f>
        <v>9.4722222222222232</v>
      </c>
    </row>
    <row r="36" spans="2:33" x14ac:dyDescent="0.3">
      <c r="B36" s="3" t="s">
        <v>48</v>
      </c>
      <c r="C36" s="3">
        <v>28</v>
      </c>
      <c r="D36" s="3">
        <v>28</v>
      </c>
      <c r="E36" s="10">
        <v>36.6</v>
      </c>
      <c r="F36" s="26">
        <f t="shared" si="7"/>
        <v>0.69444444444444442</v>
      </c>
      <c r="G36" s="26">
        <f t="shared" si="2"/>
        <v>10.166666666666666</v>
      </c>
      <c r="H36" s="26">
        <f t="shared" si="8"/>
        <v>2.5</v>
      </c>
      <c r="I36" s="28">
        <f>$Y$8*F36</f>
        <v>1180.5555555555554</v>
      </c>
      <c r="J36" s="28">
        <f>$Z$8*$Y$8*$AA$8</f>
        <v>200.12400000000002</v>
      </c>
      <c r="K36" s="28">
        <f>0.5*$AB$8*$AD$8*$AC$8*(G36)^2</f>
        <v>43.411666666666662</v>
      </c>
      <c r="L36" s="28">
        <f t="shared" si="3"/>
        <v>1424.0912222222221</v>
      </c>
      <c r="M36" s="31">
        <f t="shared" si="4"/>
        <v>14478.260759259258</v>
      </c>
      <c r="N36" s="31">
        <f t="shared" si="5"/>
        <v>14.478260759259257</v>
      </c>
      <c r="O36" s="24" t="str">
        <f t="shared" si="6"/>
        <v/>
      </c>
      <c r="P36" s="24">
        <f t="shared" si="0"/>
        <v>0</v>
      </c>
      <c r="Q36" s="24">
        <f t="shared" si="1"/>
        <v>0</v>
      </c>
      <c r="AE36">
        <f>IF(E36&lt;1,1,0)</f>
        <v>0</v>
      </c>
      <c r="AF36">
        <f>IF(AE36=1,"",E36)</f>
        <v>36.6</v>
      </c>
      <c r="AG36">
        <f>E36/3.6</f>
        <v>10.166666666666666</v>
      </c>
    </row>
    <row r="37" spans="2:33" x14ac:dyDescent="0.3">
      <c r="B37" s="3" t="s">
        <v>48</v>
      </c>
      <c r="C37" s="3">
        <v>29</v>
      </c>
      <c r="D37" s="3">
        <v>29</v>
      </c>
      <c r="E37" s="10">
        <v>39.1</v>
      </c>
      <c r="F37" s="26">
        <f t="shared" si="7"/>
        <v>0.65277777777777712</v>
      </c>
      <c r="G37" s="26">
        <f t="shared" si="2"/>
        <v>10.861111111111111</v>
      </c>
      <c r="H37" s="26">
        <f t="shared" si="8"/>
        <v>2.3499999999999979</v>
      </c>
      <c r="I37" s="28">
        <f>$Y$8*F37</f>
        <v>1109.722222222221</v>
      </c>
      <c r="J37" s="28">
        <f>$Z$8*$Y$8*$AA$8</f>
        <v>200.12400000000002</v>
      </c>
      <c r="K37" s="28">
        <f>0.5*$AB$8*$AD$8*$AC$8*(G37)^2</f>
        <v>49.544768518518516</v>
      </c>
      <c r="L37" s="28">
        <f t="shared" si="3"/>
        <v>1359.3909907407397</v>
      </c>
      <c r="M37" s="31">
        <f t="shared" si="4"/>
        <v>14764.496593878588</v>
      </c>
      <c r="N37" s="31">
        <f t="shared" si="5"/>
        <v>14.764496593878588</v>
      </c>
      <c r="O37" s="24" t="str">
        <f t="shared" si="6"/>
        <v/>
      </c>
      <c r="P37" s="24">
        <f t="shared" si="0"/>
        <v>0</v>
      </c>
      <c r="Q37" s="24">
        <f t="shared" si="1"/>
        <v>0</v>
      </c>
      <c r="AE37">
        <f>IF(E37&lt;1,1,0)</f>
        <v>0</v>
      </c>
      <c r="AF37">
        <f>IF(AE37=1,"",E37)</f>
        <v>39.1</v>
      </c>
      <c r="AG37">
        <f>E37/3.6</f>
        <v>10.861111111111111</v>
      </c>
    </row>
    <row r="38" spans="2:33" x14ac:dyDescent="0.3">
      <c r="B38" s="3" t="s">
        <v>48</v>
      </c>
      <c r="C38" s="3">
        <v>30</v>
      </c>
      <c r="D38" s="3">
        <v>30</v>
      </c>
      <c r="E38" s="10">
        <v>41.3</v>
      </c>
      <c r="F38" s="26">
        <f t="shared" si="7"/>
        <v>0.47222222222222199</v>
      </c>
      <c r="G38" s="26">
        <f t="shared" si="2"/>
        <v>11.472222222222221</v>
      </c>
      <c r="H38" s="26">
        <f t="shared" si="8"/>
        <v>1.6999999999999993</v>
      </c>
      <c r="I38" s="28">
        <f>$Y$8*F38</f>
        <v>802.77777777777737</v>
      </c>
      <c r="J38" s="28">
        <f>$Z$8*$Y$8*$AA$8</f>
        <v>200.12400000000002</v>
      </c>
      <c r="K38" s="28">
        <f>0.5*$AB$8*$AD$8*$AC$8*(G38)^2</f>
        <v>55.276990740740729</v>
      </c>
      <c r="L38" s="28">
        <f t="shared" si="3"/>
        <v>1058.1787685185182</v>
      </c>
      <c r="M38" s="31">
        <f t="shared" si="4"/>
        <v>12139.661983281889</v>
      </c>
      <c r="N38" s="31">
        <f t="shared" si="5"/>
        <v>12.139661983281888</v>
      </c>
      <c r="O38" s="24" t="str">
        <f t="shared" si="6"/>
        <v/>
      </c>
      <c r="P38" s="24">
        <f t="shared" si="0"/>
        <v>0</v>
      </c>
      <c r="Q38" s="24">
        <f t="shared" si="1"/>
        <v>0</v>
      </c>
      <c r="AE38">
        <f>IF(E38&lt;1,1,0)</f>
        <v>0</v>
      </c>
      <c r="AF38">
        <f>IF(AE38=1,"",E38)</f>
        <v>41.3</v>
      </c>
      <c r="AG38">
        <f>E38/3.6</f>
        <v>11.472222222222221</v>
      </c>
    </row>
    <row r="39" spans="2:33" x14ac:dyDescent="0.3">
      <c r="B39" s="3" t="s">
        <v>48</v>
      </c>
      <c r="C39" s="3">
        <v>31</v>
      </c>
      <c r="D39" s="3">
        <v>31</v>
      </c>
      <c r="E39" s="10">
        <v>42.5</v>
      </c>
      <c r="F39" s="26">
        <f t="shared" si="7"/>
        <v>0.27777777777777779</v>
      </c>
      <c r="G39" s="26">
        <f t="shared" si="2"/>
        <v>11.805555555555555</v>
      </c>
      <c r="H39" s="26">
        <f t="shared" si="8"/>
        <v>1</v>
      </c>
      <c r="I39" s="28">
        <f>$Y$8*F39</f>
        <v>472.22222222222223</v>
      </c>
      <c r="J39" s="28">
        <f>$Z$8*$Y$8*$AA$8</f>
        <v>200.12400000000002</v>
      </c>
      <c r="K39" s="28">
        <f>0.5*$AB$8*$AD$8*$AC$8*(G39)^2</f>
        <v>58.535879629629626</v>
      </c>
      <c r="L39" s="28">
        <f t="shared" si="3"/>
        <v>730.88210185185187</v>
      </c>
      <c r="M39" s="31">
        <f t="shared" si="4"/>
        <v>8628.4692579732509</v>
      </c>
      <c r="N39" s="31">
        <f t="shared" si="5"/>
        <v>8.6284692579732507</v>
      </c>
      <c r="O39" s="24" t="str">
        <f t="shared" si="6"/>
        <v/>
      </c>
      <c r="P39" s="24">
        <f t="shared" si="0"/>
        <v>0</v>
      </c>
      <c r="Q39" s="24">
        <f t="shared" si="1"/>
        <v>0</v>
      </c>
      <c r="AE39">
        <f>IF(E39&lt;1,1,0)</f>
        <v>0</v>
      </c>
      <c r="AF39">
        <f>IF(AE39=1,"",E39)</f>
        <v>42.5</v>
      </c>
      <c r="AG39">
        <f>E39/3.6</f>
        <v>11.805555555555555</v>
      </c>
    </row>
    <row r="40" spans="2:33" x14ac:dyDescent="0.3">
      <c r="B40" s="3" t="s">
        <v>48</v>
      </c>
      <c r="C40" s="3">
        <v>32</v>
      </c>
      <c r="D40" s="3">
        <v>32</v>
      </c>
      <c r="E40" s="10">
        <v>43.3</v>
      </c>
      <c r="F40" s="26">
        <f t="shared" si="7"/>
        <v>0.19444444444444425</v>
      </c>
      <c r="G40" s="26">
        <f t="shared" si="2"/>
        <v>12.027777777777777</v>
      </c>
      <c r="H40" s="26">
        <f t="shared" si="8"/>
        <v>0.69999999999999929</v>
      </c>
      <c r="I40" s="28">
        <f>$Y$8*F40</f>
        <v>330.55555555555526</v>
      </c>
      <c r="J40" s="28">
        <f>$Z$8*$Y$8*$AA$8</f>
        <v>200.12400000000002</v>
      </c>
      <c r="K40" s="28">
        <f>0.5*$AB$8*$AD$8*$AC$8*(G40)^2</f>
        <v>60.760324074074056</v>
      </c>
      <c r="L40" s="28">
        <f t="shared" si="3"/>
        <v>591.43987962962933</v>
      </c>
      <c r="M40" s="31">
        <f t="shared" si="4"/>
        <v>7113.7074411008189</v>
      </c>
      <c r="N40" s="31">
        <f t="shared" si="5"/>
        <v>7.1137074411008188</v>
      </c>
      <c r="O40" s="24" t="str">
        <f t="shared" si="6"/>
        <v/>
      </c>
      <c r="P40" s="24">
        <f t="shared" si="0"/>
        <v>0</v>
      </c>
      <c r="Q40" s="24">
        <f t="shared" si="1"/>
        <v>0</v>
      </c>
      <c r="AE40">
        <f>IF(E40&lt;1,1,0)</f>
        <v>0</v>
      </c>
      <c r="AF40">
        <f>IF(AE40=1,"",E40)</f>
        <v>43.3</v>
      </c>
      <c r="AG40">
        <f>E40/3.6</f>
        <v>12.027777777777777</v>
      </c>
    </row>
    <row r="41" spans="2:33" x14ac:dyDescent="0.3">
      <c r="B41" s="3" t="s">
        <v>48</v>
      </c>
      <c r="C41" s="3">
        <v>33</v>
      </c>
      <c r="D41" s="3">
        <v>33</v>
      </c>
      <c r="E41" s="10">
        <v>43.9</v>
      </c>
      <c r="F41" s="26">
        <f t="shared" si="7"/>
        <v>0.15277777777777798</v>
      </c>
      <c r="G41" s="26">
        <f t="shared" si="2"/>
        <v>12.194444444444443</v>
      </c>
      <c r="H41" s="26">
        <f t="shared" si="8"/>
        <v>0.55000000000000071</v>
      </c>
      <c r="I41" s="28">
        <f>$Y$8*F41</f>
        <v>259.72222222222257</v>
      </c>
      <c r="J41" s="28">
        <f>$Z$8*$Y$8*$AA$8</f>
        <v>200.12400000000002</v>
      </c>
      <c r="K41" s="28">
        <f>0.5*$AB$8*$AD$8*$AC$8*(G41)^2</f>
        <v>62.455879629629614</v>
      </c>
      <c r="L41" s="28">
        <f t="shared" si="3"/>
        <v>522.30210185185217</v>
      </c>
      <c r="M41" s="31">
        <f t="shared" si="4"/>
        <v>6369.183964248974</v>
      </c>
      <c r="N41" s="31">
        <f t="shared" si="5"/>
        <v>6.3691839642489736</v>
      </c>
      <c r="O41" s="24" t="str">
        <f t="shared" si="6"/>
        <v/>
      </c>
      <c r="P41" s="24">
        <f t="shared" si="0"/>
        <v>0</v>
      </c>
      <c r="Q41" s="24">
        <f t="shared" si="1"/>
        <v>0</v>
      </c>
      <c r="AE41">
        <f>IF(E41&lt;1,1,0)</f>
        <v>0</v>
      </c>
      <c r="AF41">
        <f>IF(AE41=1,"",E41)</f>
        <v>43.9</v>
      </c>
      <c r="AG41">
        <f>E41/3.6</f>
        <v>12.194444444444443</v>
      </c>
    </row>
    <row r="42" spans="2:33" x14ac:dyDescent="0.3">
      <c r="B42" s="3" t="s">
        <v>48</v>
      </c>
      <c r="C42" s="3">
        <v>34</v>
      </c>
      <c r="D42" s="3">
        <v>34</v>
      </c>
      <c r="E42" s="10">
        <v>44.4</v>
      </c>
      <c r="F42" s="26">
        <f t="shared" si="7"/>
        <v>8.3333333333333523E-2</v>
      </c>
      <c r="G42" s="26">
        <f t="shared" si="2"/>
        <v>12.333333333333332</v>
      </c>
      <c r="H42" s="26">
        <f t="shared" si="8"/>
        <v>0.30000000000000071</v>
      </c>
      <c r="I42" s="28">
        <f>$Y$8*F42</f>
        <v>141.666666666667</v>
      </c>
      <c r="J42" s="28">
        <f>$Z$8*$Y$8*$AA$8</f>
        <v>200.12400000000002</v>
      </c>
      <c r="K42" s="28">
        <f>0.5*$AB$8*$AD$8*$AC$8*(G42)^2</f>
        <v>63.886666666666656</v>
      </c>
      <c r="L42" s="28">
        <f t="shared" si="3"/>
        <v>405.67733333333365</v>
      </c>
      <c r="M42" s="31">
        <f t="shared" si="4"/>
        <v>5003.353777777781</v>
      </c>
      <c r="N42" s="31">
        <f t="shared" si="5"/>
        <v>5.0033537777777815</v>
      </c>
      <c r="O42" s="24" t="str">
        <f t="shared" si="6"/>
        <v/>
      </c>
      <c r="P42" s="24">
        <f t="shared" si="0"/>
        <v>0</v>
      </c>
      <c r="Q42" s="24">
        <f t="shared" si="1"/>
        <v>0</v>
      </c>
      <c r="AE42">
        <f>IF(E42&lt;1,1,0)</f>
        <v>0</v>
      </c>
      <c r="AF42">
        <f>IF(AE42=1,"",E42)</f>
        <v>44.4</v>
      </c>
      <c r="AG42">
        <f>E42/3.6</f>
        <v>12.333333333333332</v>
      </c>
    </row>
    <row r="43" spans="2:33" x14ac:dyDescent="0.3">
      <c r="B43" s="3" t="s">
        <v>48</v>
      </c>
      <c r="C43" s="3">
        <v>35</v>
      </c>
      <c r="D43" s="3">
        <v>35</v>
      </c>
      <c r="E43" s="10">
        <v>44.5</v>
      </c>
      <c r="F43" s="26">
        <f t="shared" si="7"/>
        <v>-2.7777777777777186E-2</v>
      </c>
      <c r="G43" s="26">
        <f t="shared" si="2"/>
        <v>12.361111111111111</v>
      </c>
      <c r="H43" s="26">
        <f t="shared" si="8"/>
        <v>-9.9999999999997868E-2</v>
      </c>
      <c r="I43" s="28">
        <f>$Y$8*F43</f>
        <v>-47.22222222222122</v>
      </c>
      <c r="J43" s="28">
        <f>$Z$8*$Y$8*$AA$8</f>
        <v>200.12400000000002</v>
      </c>
      <c r="K43" s="28">
        <f>0.5*$AB$8*$AD$8*$AC$8*(G43)^2</f>
        <v>64.174768518518505</v>
      </c>
      <c r="L43" s="28">
        <f t="shared" si="3"/>
        <v>217.07654629629732</v>
      </c>
      <c r="M43" s="31">
        <f t="shared" si="4"/>
        <v>2683.3073083847862</v>
      </c>
      <c r="N43" s="31">
        <f t="shared" si="5"/>
        <v>2.6833073083847863</v>
      </c>
      <c r="O43" s="24" t="str">
        <f t="shared" si="6"/>
        <v/>
      </c>
      <c r="P43" s="24">
        <f t="shared" si="0"/>
        <v>161.56359259259187</v>
      </c>
      <c r="Q43" s="24">
        <f t="shared" si="1"/>
        <v>105.01633518518472</v>
      </c>
      <c r="AE43">
        <f>IF(E43&lt;1,1,0)</f>
        <v>0</v>
      </c>
      <c r="AF43">
        <f>IF(AE43=1,"",E43)</f>
        <v>44.5</v>
      </c>
      <c r="AG43">
        <f>E43/3.6</f>
        <v>12.361111111111111</v>
      </c>
    </row>
    <row r="44" spans="2:33" x14ac:dyDescent="0.3">
      <c r="B44" s="3" t="s">
        <v>48</v>
      </c>
      <c r="C44" s="3">
        <v>36</v>
      </c>
      <c r="D44" s="3">
        <v>36</v>
      </c>
      <c r="E44" s="10">
        <v>44.2</v>
      </c>
      <c r="F44" s="26">
        <f t="shared" si="7"/>
        <v>-0.24999999999999961</v>
      </c>
      <c r="G44" s="26">
        <f t="shared" si="2"/>
        <v>12.277777777777779</v>
      </c>
      <c r="H44" s="26">
        <f t="shared" si="8"/>
        <v>-0.89999999999999858</v>
      </c>
      <c r="I44" s="28">
        <f>$Y$8*F44</f>
        <v>-424.99999999999932</v>
      </c>
      <c r="J44" s="28">
        <f>$Z$8*$Y$8*$AA$8</f>
        <v>200.12400000000002</v>
      </c>
      <c r="K44" s="28">
        <f>0.5*$AB$8*$AD$8*$AC$8*(G44)^2</f>
        <v>63.312407407407413</v>
      </c>
      <c r="L44" s="28">
        <f t="shared" si="3"/>
        <v>-161.56359259259187</v>
      </c>
      <c r="M44" s="31">
        <f t="shared" si="4"/>
        <v>-1983.6418868312671</v>
      </c>
      <c r="N44" s="31">
        <f t="shared" si="5"/>
        <v>-1.9836418868312671</v>
      </c>
      <c r="O44" s="24" t="str">
        <f t="shared" si="6"/>
        <v>BRAKING</v>
      </c>
      <c r="P44" s="24">
        <f t="shared" si="0"/>
        <v>756.06567592592683</v>
      </c>
      <c r="Q44" s="24">
        <f t="shared" si="1"/>
        <v>491.44268935185244</v>
      </c>
      <c r="AE44">
        <f>IF(E44&lt;1,1,0)</f>
        <v>0</v>
      </c>
      <c r="AF44">
        <f>IF(AE44=1,"",E44)</f>
        <v>44.2</v>
      </c>
      <c r="AG44">
        <f>E44/3.6</f>
        <v>12.277777777777779</v>
      </c>
    </row>
    <row r="45" spans="2:33" x14ac:dyDescent="0.3">
      <c r="B45" s="3" t="s">
        <v>48</v>
      </c>
      <c r="C45" s="3">
        <v>37</v>
      </c>
      <c r="D45" s="3">
        <v>37</v>
      </c>
      <c r="E45" s="10">
        <v>42.7</v>
      </c>
      <c r="F45" s="26">
        <f t="shared" si="7"/>
        <v>-0.59722222222222276</v>
      </c>
      <c r="G45" s="26">
        <f t="shared" si="2"/>
        <v>11.861111111111112</v>
      </c>
      <c r="H45" s="26">
        <f t="shared" si="8"/>
        <v>-2.1500000000000021</v>
      </c>
      <c r="I45" s="28">
        <f>$Y$8*F45</f>
        <v>-1015.2777777777787</v>
      </c>
      <c r="J45" s="28">
        <f>$Z$8*$Y$8*$AA$8</f>
        <v>200.12400000000002</v>
      </c>
      <c r="K45" s="28">
        <f>0.5*$AB$8*$AD$8*$AC$8*(G45)^2</f>
        <v>59.088101851851867</v>
      </c>
      <c r="L45" s="28">
        <f t="shared" si="3"/>
        <v>-756.06567592592683</v>
      </c>
      <c r="M45" s="31">
        <f t="shared" si="4"/>
        <v>-8967.7789894547441</v>
      </c>
      <c r="N45" s="31">
        <f t="shared" si="5"/>
        <v>-8.9677789894547448</v>
      </c>
      <c r="O45" s="24" t="str">
        <f t="shared" si="6"/>
        <v>BRAKING</v>
      </c>
      <c r="P45" s="24">
        <f t="shared" si="0"/>
        <v>1094.1164166666672</v>
      </c>
      <c r="Q45" s="24">
        <f t="shared" si="1"/>
        <v>711.1756708333337</v>
      </c>
      <c r="AE45">
        <f>IF(E45&lt;1,1,0)</f>
        <v>0</v>
      </c>
      <c r="AF45">
        <f>IF(AE45=1,"",E45)</f>
        <v>42.7</v>
      </c>
      <c r="AG45">
        <f>E45/3.6</f>
        <v>11.861111111111112</v>
      </c>
    </row>
    <row r="46" spans="2:33" x14ac:dyDescent="0.3">
      <c r="B46" s="3" t="s">
        <v>48</v>
      </c>
      <c r="C46" s="3">
        <v>38</v>
      </c>
      <c r="D46" s="3">
        <v>38</v>
      </c>
      <c r="E46" s="10">
        <v>39.9</v>
      </c>
      <c r="F46" s="26">
        <f t="shared" si="7"/>
        <v>-0.79166666666666707</v>
      </c>
      <c r="G46" s="26">
        <f t="shared" si="2"/>
        <v>11.083333333333332</v>
      </c>
      <c r="H46" s="26">
        <f t="shared" si="8"/>
        <v>-2.8500000000000014</v>
      </c>
      <c r="I46" s="28">
        <f>$Y$8*F46</f>
        <v>-1345.8333333333339</v>
      </c>
      <c r="J46" s="28">
        <f>$Z$8*$Y$8*$AA$8</f>
        <v>200.12400000000002</v>
      </c>
      <c r="K46" s="28">
        <f>0.5*$AB$8*$AD$8*$AC$8*(G46)^2</f>
        <v>51.592916666666653</v>
      </c>
      <c r="L46" s="28">
        <f t="shared" si="3"/>
        <v>-1094.1164166666672</v>
      </c>
      <c r="M46" s="31">
        <f t="shared" si="4"/>
        <v>-12126.456951388893</v>
      </c>
      <c r="N46" s="31">
        <f t="shared" si="5"/>
        <v>-12.126456951388892</v>
      </c>
      <c r="O46" s="24" t="str">
        <f t="shared" si="6"/>
        <v>BRAKING</v>
      </c>
      <c r="P46" s="24">
        <f t="shared" si="0"/>
        <v>1006.8991481481474</v>
      </c>
      <c r="Q46" s="24">
        <f t="shared" si="1"/>
        <v>654.48444629629591</v>
      </c>
      <c r="AE46">
        <f>IF(E46&lt;1,1,0)</f>
        <v>0</v>
      </c>
      <c r="AF46">
        <f>IF(AE46=1,"",E46)</f>
        <v>39.9</v>
      </c>
      <c r="AG46">
        <f>E46/3.6</f>
        <v>11.083333333333332</v>
      </c>
    </row>
    <row r="47" spans="2:33" x14ac:dyDescent="0.3">
      <c r="B47" s="3" t="s">
        <v>48</v>
      </c>
      <c r="C47" s="3">
        <v>39</v>
      </c>
      <c r="D47" s="3">
        <v>39</v>
      </c>
      <c r="E47" s="10">
        <v>37</v>
      </c>
      <c r="F47" s="26">
        <f t="shared" si="7"/>
        <v>-0.73611111111111072</v>
      </c>
      <c r="G47" s="26">
        <f t="shared" si="2"/>
        <v>10.277777777777777</v>
      </c>
      <c r="H47" s="26">
        <f t="shared" si="8"/>
        <v>-2.6499999999999986</v>
      </c>
      <c r="I47" s="28">
        <f>$Y$8*F47</f>
        <v>-1251.3888888888882</v>
      </c>
      <c r="J47" s="28">
        <f>$Z$8*$Y$8*$AA$8</f>
        <v>200.12400000000002</v>
      </c>
      <c r="K47" s="28">
        <f>0.5*$AB$8*$AD$8*$AC$8*(G47)^2</f>
        <v>44.365740740740726</v>
      </c>
      <c r="L47" s="28">
        <f t="shared" si="3"/>
        <v>-1006.8991481481474</v>
      </c>
      <c r="M47" s="31">
        <f t="shared" si="4"/>
        <v>-10348.685689300404</v>
      </c>
      <c r="N47" s="31">
        <f t="shared" si="5"/>
        <v>-10.348685689300405</v>
      </c>
      <c r="O47" s="24" t="str">
        <f t="shared" si="6"/>
        <v>BRAKING</v>
      </c>
      <c r="P47" s="24">
        <f t="shared" si="0"/>
        <v>870.80137037037093</v>
      </c>
      <c r="Q47" s="24">
        <f t="shared" si="1"/>
        <v>566.02089074074115</v>
      </c>
      <c r="AE47">
        <f>IF(E47&lt;1,1,0)</f>
        <v>0</v>
      </c>
      <c r="AF47">
        <f>IF(AE47=1,"",E47)</f>
        <v>37</v>
      </c>
      <c r="AG47">
        <f>E47/3.6</f>
        <v>10.277777777777777</v>
      </c>
    </row>
    <row r="48" spans="2:33" x14ac:dyDescent="0.3">
      <c r="B48" s="3" t="s">
        <v>48</v>
      </c>
      <c r="C48" s="3">
        <v>40</v>
      </c>
      <c r="D48" s="3">
        <v>40</v>
      </c>
      <c r="E48" s="10">
        <v>34.6</v>
      </c>
      <c r="F48" s="26">
        <f t="shared" si="7"/>
        <v>-0.65277777777777812</v>
      </c>
      <c r="G48" s="26">
        <f t="shared" si="2"/>
        <v>9.6111111111111107</v>
      </c>
      <c r="H48" s="26">
        <f t="shared" si="8"/>
        <v>-2.3500000000000014</v>
      </c>
      <c r="I48" s="28">
        <f>$Y$8*F48</f>
        <v>-1109.7222222222229</v>
      </c>
      <c r="J48" s="28">
        <f>$Z$8*$Y$8*$AA$8</f>
        <v>200.12400000000002</v>
      </c>
      <c r="K48" s="28">
        <f>0.5*$AB$8*$AD$8*$AC$8*(G48)^2</f>
        <v>38.796851851851848</v>
      </c>
      <c r="L48" s="28">
        <f t="shared" si="3"/>
        <v>-870.80137037037093</v>
      </c>
      <c r="M48" s="31">
        <f t="shared" si="4"/>
        <v>-8369.3687263374541</v>
      </c>
      <c r="N48" s="31">
        <f t="shared" si="5"/>
        <v>-8.3693687263374539</v>
      </c>
      <c r="O48" s="24" t="str">
        <f t="shared" si="6"/>
        <v>BRAKING</v>
      </c>
      <c r="P48" s="24">
        <f t="shared" si="0"/>
        <v>1088.2878981481483</v>
      </c>
      <c r="Q48" s="24">
        <f t="shared" si="1"/>
        <v>707.38713379629644</v>
      </c>
      <c r="AE48">
        <f>IF(E48&lt;1,1,0)</f>
        <v>0</v>
      </c>
      <c r="AF48">
        <f>IF(AE48=1,"",E48)</f>
        <v>34.6</v>
      </c>
      <c r="AG48">
        <f>E48/3.6</f>
        <v>9.6111111111111107</v>
      </c>
    </row>
    <row r="49" spans="2:33" x14ac:dyDescent="0.3">
      <c r="B49" s="3" t="s">
        <v>48</v>
      </c>
      <c r="C49" s="3">
        <v>41</v>
      </c>
      <c r="D49" s="3">
        <v>41</v>
      </c>
      <c r="E49" s="10">
        <v>32.299999999999997</v>
      </c>
      <c r="F49" s="26">
        <f t="shared" si="7"/>
        <v>-0.7777777777777779</v>
      </c>
      <c r="G49" s="26">
        <f t="shared" si="2"/>
        <v>8.9722222222222214</v>
      </c>
      <c r="H49" s="26">
        <f t="shared" si="8"/>
        <v>-2.8000000000000007</v>
      </c>
      <c r="I49" s="28">
        <f>$Y$8*F49</f>
        <v>-1322.2222222222224</v>
      </c>
      <c r="J49" s="28">
        <f>$Z$8*$Y$8*$AA$8</f>
        <v>200.12400000000002</v>
      </c>
      <c r="K49" s="28">
        <f>0.5*$AB$8*$AD$8*$AC$8*(G49)^2</f>
        <v>33.810324074074067</v>
      </c>
      <c r="L49" s="28">
        <f t="shared" si="3"/>
        <v>-1088.2878981481483</v>
      </c>
      <c r="M49" s="31">
        <f t="shared" si="4"/>
        <v>-9764.3608639403301</v>
      </c>
      <c r="N49" s="31">
        <f t="shared" si="5"/>
        <v>-9.7643608639403308</v>
      </c>
      <c r="O49" s="24" t="str">
        <f t="shared" si="6"/>
        <v>BRAKING</v>
      </c>
      <c r="P49" s="24">
        <f t="shared" si="0"/>
        <v>1472.6213703703693</v>
      </c>
      <c r="Q49" s="24">
        <f t="shared" si="1"/>
        <v>957.20389074074001</v>
      </c>
      <c r="AE49">
        <f>IF(E49&lt;1,1,0)</f>
        <v>0</v>
      </c>
      <c r="AF49">
        <f>IF(AE49=1,"",E49)</f>
        <v>32.299999999999997</v>
      </c>
      <c r="AG49">
        <f>E49/3.6</f>
        <v>8.9722222222222214</v>
      </c>
    </row>
    <row r="50" spans="2:33" x14ac:dyDescent="0.3">
      <c r="B50" s="3" t="s">
        <v>48</v>
      </c>
      <c r="C50" s="3">
        <v>42</v>
      </c>
      <c r="D50" s="3">
        <v>42</v>
      </c>
      <c r="E50" s="10">
        <v>29</v>
      </c>
      <c r="F50" s="26">
        <f t="shared" si="7"/>
        <v>-0.99999999999999933</v>
      </c>
      <c r="G50" s="26">
        <f t="shared" si="2"/>
        <v>8.0555555555555554</v>
      </c>
      <c r="H50" s="26">
        <f t="shared" si="8"/>
        <v>-3.5999999999999979</v>
      </c>
      <c r="I50" s="28">
        <f>$Y$8*F50</f>
        <v>-1699.9999999999989</v>
      </c>
      <c r="J50" s="28">
        <f>$Z$8*$Y$8*$AA$8</f>
        <v>200.12400000000002</v>
      </c>
      <c r="K50" s="28">
        <f>0.5*$AB$8*$AD$8*$AC$8*(G50)^2</f>
        <v>27.25462962962963</v>
      </c>
      <c r="L50" s="28">
        <f t="shared" si="3"/>
        <v>-1472.6213703703693</v>
      </c>
      <c r="M50" s="31">
        <f t="shared" si="4"/>
        <v>-11862.783261316863</v>
      </c>
      <c r="N50" s="31">
        <f t="shared" si="5"/>
        <v>-11.862783261316864</v>
      </c>
      <c r="O50" s="24" t="str">
        <f t="shared" si="6"/>
        <v>BRAKING</v>
      </c>
      <c r="P50" s="24">
        <f t="shared" si="0"/>
        <v>1385.014564814815</v>
      </c>
      <c r="Q50" s="24">
        <f t="shared" si="1"/>
        <v>900.2594671296298</v>
      </c>
      <c r="AE50">
        <f>IF(E50&lt;1,1,0)</f>
        <v>0</v>
      </c>
      <c r="AF50">
        <f>IF(AE50=1,"",E50)</f>
        <v>29</v>
      </c>
      <c r="AG50">
        <f>E50/3.6</f>
        <v>8.0555555555555554</v>
      </c>
    </row>
    <row r="51" spans="2:33" x14ac:dyDescent="0.3">
      <c r="B51" s="3" t="s">
        <v>48</v>
      </c>
      <c r="C51" s="3">
        <v>43</v>
      </c>
      <c r="D51" s="3">
        <v>43</v>
      </c>
      <c r="E51" s="10">
        <v>25.1</v>
      </c>
      <c r="F51" s="26">
        <f t="shared" si="7"/>
        <v>-0.94444444444444453</v>
      </c>
      <c r="G51" s="26">
        <f t="shared" si="2"/>
        <v>6.9722222222222223</v>
      </c>
      <c r="H51" s="26">
        <f t="shared" si="8"/>
        <v>-3.4000000000000004</v>
      </c>
      <c r="I51" s="28">
        <f>$Y$8*F51</f>
        <v>-1605.5555555555557</v>
      </c>
      <c r="J51" s="28">
        <f>$Z$8*$Y$8*$AA$8</f>
        <v>200.12400000000002</v>
      </c>
      <c r="K51" s="28">
        <f>0.5*$AB$8*$AD$8*$AC$8*(G51)^2</f>
        <v>20.41699074074074</v>
      </c>
      <c r="L51" s="28">
        <f t="shared" si="3"/>
        <v>-1385.014564814815</v>
      </c>
      <c r="M51" s="31">
        <f t="shared" si="4"/>
        <v>-9656.629326903294</v>
      </c>
      <c r="N51" s="31">
        <f t="shared" si="5"/>
        <v>-9.6566293269032943</v>
      </c>
      <c r="O51" s="24" t="str">
        <f t="shared" si="6"/>
        <v>BRAKING</v>
      </c>
      <c r="P51" s="24">
        <f t="shared" si="0"/>
        <v>775.57100000000059</v>
      </c>
      <c r="Q51" s="24">
        <f t="shared" si="1"/>
        <v>504.1211500000004</v>
      </c>
      <c r="AE51">
        <f>IF(E51&lt;1,1,0)</f>
        <v>0</v>
      </c>
      <c r="AF51">
        <f>IF(AE51=1,"",E51)</f>
        <v>25.1</v>
      </c>
      <c r="AG51">
        <f>E51/3.6</f>
        <v>6.9722222222222223</v>
      </c>
    </row>
    <row r="52" spans="2:33" x14ac:dyDescent="0.3">
      <c r="B52" s="3" t="s">
        <v>48</v>
      </c>
      <c r="C52" s="3">
        <v>44</v>
      </c>
      <c r="D52" s="3">
        <v>44</v>
      </c>
      <c r="E52" s="10">
        <v>22.2</v>
      </c>
      <c r="F52" s="26">
        <f t="shared" si="7"/>
        <v>-0.5833333333333337</v>
      </c>
      <c r="G52" s="26">
        <f t="shared" si="2"/>
        <v>6.1666666666666661</v>
      </c>
      <c r="H52" s="26">
        <f t="shared" si="8"/>
        <v>-2.1000000000000014</v>
      </c>
      <c r="I52" s="28">
        <f>$Y$8*F52</f>
        <v>-991.66666666666731</v>
      </c>
      <c r="J52" s="28">
        <f>$Z$8*$Y$8*$AA$8</f>
        <v>200.12400000000002</v>
      </c>
      <c r="K52" s="28">
        <f>0.5*$AB$8*$AD$8*$AC$8*(G52)^2</f>
        <v>15.971666666666664</v>
      </c>
      <c r="L52" s="28">
        <f t="shared" si="3"/>
        <v>-775.57100000000059</v>
      </c>
      <c r="M52" s="31">
        <f t="shared" si="4"/>
        <v>-4782.6878333333361</v>
      </c>
      <c r="N52" s="31">
        <f t="shared" si="5"/>
        <v>-4.7826878333333358</v>
      </c>
      <c r="O52" s="24" t="str">
        <f t="shared" si="6"/>
        <v>BRAKING</v>
      </c>
      <c r="P52" s="24">
        <f t="shared" si="0"/>
        <v>210.72012037037052</v>
      </c>
      <c r="Q52" s="24">
        <f t="shared" si="1"/>
        <v>136.96807824074085</v>
      </c>
      <c r="AE52">
        <f>IF(E52&lt;1,1,0)</f>
        <v>0</v>
      </c>
      <c r="AF52">
        <f>IF(AE52=1,"",E52)</f>
        <v>22.2</v>
      </c>
      <c r="AG52">
        <f>E52/3.6</f>
        <v>6.1666666666666661</v>
      </c>
    </row>
    <row r="53" spans="2:33" x14ac:dyDescent="0.3">
      <c r="B53" s="3" t="s">
        <v>48</v>
      </c>
      <c r="C53" s="3">
        <v>45</v>
      </c>
      <c r="D53" s="3">
        <v>45</v>
      </c>
      <c r="E53" s="10">
        <v>20.9</v>
      </c>
      <c r="F53" s="26">
        <f t="shared" si="7"/>
        <v>-0.25000000000000011</v>
      </c>
      <c r="G53" s="26">
        <f t="shared" si="2"/>
        <v>5.8055555555555554</v>
      </c>
      <c r="H53" s="26">
        <f t="shared" si="8"/>
        <v>-0.90000000000000036</v>
      </c>
      <c r="I53" s="28">
        <f>$Y$8*F53</f>
        <v>-425.00000000000017</v>
      </c>
      <c r="J53" s="28">
        <f>$Z$8*$Y$8*$AA$8</f>
        <v>200.12400000000002</v>
      </c>
      <c r="K53" s="28">
        <f>0.5*$AB$8*$AD$8*$AC$8*(G53)^2</f>
        <v>14.155879629629629</v>
      </c>
      <c r="L53" s="28">
        <f t="shared" si="3"/>
        <v>-210.72012037037052</v>
      </c>
      <c r="M53" s="31">
        <f t="shared" si="4"/>
        <v>-1223.34736548354</v>
      </c>
      <c r="N53" s="31">
        <f t="shared" si="5"/>
        <v>-1.2233473654835401</v>
      </c>
      <c r="O53" s="24" t="str">
        <f t="shared" si="6"/>
        <v>BRAKING</v>
      </c>
      <c r="P53" s="24">
        <f t="shared" si="0"/>
        <v>116.94488888888857</v>
      </c>
      <c r="Q53" s="24">
        <f t="shared" si="1"/>
        <v>76.014177777777576</v>
      </c>
      <c r="AE53">
        <f>IF(E53&lt;1,1,0)</f>
        <v>0</v>
      </c>
      <c r="AF53">
        <f>IF(AE53=1,"",E53)</f>
        <v>20.9</v>
      </c>
      <c r="AG53">
        <f>E53/3.6</f>
        <v>5.8055555555555554</v>
      </c>
    </row>
    <row r="54" spans="2:33" x14ac:dyDescent="0.3">
      <c r="B54" s="3" t="s">
        <v>48</v>
      </c>
      <c r="C54" s="3">
        <v>46</v>
      </c>
      <c r="D54" s="3">
        <v>46</v>
      </c>
      <c r="E54" s="10">
        <v>20.399999999999999</v>
      </c>
      <c r="F54" s="26">
        <f t="shared" si="7"/>
        <v>-0.19444444444444425</v>
      </c>
      <c r="G54" s="26">
        <f t="shared" si="2"/>
        <v>5.6666666666666661</v>
      </c>
      <c r="H54" s="26">
        <f t="shared" si="8"/>
        <v>-0.69999999999999929</v>
      </c>
      <c r="I54" s="28">
        <f>$Y$8*F54</f>
        <v>-330.55555555555526</v>
      </c>
      <c r="J54" s="28">
        <f>$Z$8*$Y$8*$AA$8</f>
        <v>200.12400000000002</v>
      </c>
      <c r="K54" s="28">
        <f>0.5*$AB$8*$AD$8*$AC$8*(G54)^2</f>
        <v>13.486666666666665</v>
      </c>
      <c r="L54" s="28">
        <f t="shared" si="3"/>
        <v>-116.94488888888857</v>
      </c>
      <c r="M54" s="31">
        <f t="shared" si="4"/>
        <v>-662.6877037037018</v>
      </c>
      <c r="N54" s="31">
        <f t="shared" si="5"/>
        <v>-0.66268770370370178</v>
      </c>
      <c r="O54" s="24" t="str">
        <f t="shared" si="6"/>
        <v>BRAKING</v>
      </c>
      <c r="P54" s="24">
        <f t="shared" si="0"/>
        <v>259.77530555555552</v>
      </c>
      <c r="Q54" s="24">
        <f t="shared" si="1"/>
        <v>168.85394861111109</v>
      </c>
      <c r="AE54">
        <f>IF(E54&lt;1,1,0)</f>
        <v>0</v>
      </c>
      <c r="AF54">
        <f>IF(AE54=1,"",E54)</f>
        <v>20.399999999999999</v>
      </c>
      <c r="AG54">
        <f>E54/3.6</f>
        <v>5.6666666666666661</v>
      </c>
    </row>
    <row r="55" spans="2:33" x14ac:dyDescent="0.3">
      <c r="B55" s="3" t="s">
        <v>48</v>
      </c>
      <c r="C55" s="3">
        <v>47</v>
      </c>
      <c r="D55" s="3">
        <v>47</v>
      </c>
      <c r="E55" s="10">
        <v>19.5</v>
      </c>
      <c r="F55" s="26">
        <f t="shared" si="7"/>
        <v>-0.27777777777777779</v>
      </c>
      <c r="G55" s="26">
        <f t="shared" si="2"/>
        <v>5.416666666666667</v>
      </c>
      <c r="H55" s="26">
        <f t="shared" si="8"/>
        <v>-1</v>
      </c>
      <c r="I55" s="28">
        <f>$Y$8*F55</f>
        <v>-472.22222222222223</v>
      </c>
      <c r="J55" s="28">
        <f>$Z$8*$Y$8*$AA$8</f>
        <v>200.12400000000002</v>
      </c>
      <c r="K55" s="28">
        <f>0.5*$AB$8*$AD$8*$AC$8*(G55)^2</f>
        <v>12.322916666666668</v>
      </c>
      <c r="L55" s="28">
        <f t="shared" si="3"/>
        <v>-259.77530555555552</v>
      </c>
      <c r="M55" s="31">
        <f t="shared" si="4"/>
        <v>-1407.1162384259258</v>
      </c>
      <c r="N55" s="31">
        <f t="shared" si="5"/>
        <v>-1.4071162384259257</v>
      </c>
      <c r="O55" s="24" t="str">
        <f t="shared" si="6"/>
        <v>BRAKING</v>
      </c>
      <c r="P55" s="24">
        <f t="shared" si="0"/>
        <v>190.29303703703681</v>
      </c>
      <c r="Q55" s="24">
        <f t="shared" si="1"/>
        <v>123.69047407407393</v>
      </c>
      <c r="AE55">
        <f>IF(E55&lt;1,1,0)</f>
        <v>0</v>
      </c>
      <c r="AF55">
        <f>IF(AE55=1,"",E55)</f>
        <v>19.5</v>
      </c>
      <c r="AG55">
        <f>E55/3.6</f>
        <v>5.416666666666667</v>
      </c>
    </row>
    <row r="56" spans="2:33" x14ac:dyDescent="0.3">
      <c r="B56" s="3" t="s">
        <v>48</v>
      </c>
      <c r="C56" s="3">
        <v>48</v>
      </c>
      <c r="D56" s="3">
        <v>48</v>
      </c>
      <c r="E56" s="10">
        <v>18.399999999999999</v>
      </c>
      <c r="F56" s="26">
        <f t="shared" si="7"/>
        <v>-0.23611111111111099</v>
      </c>
      <c r="G56" s="26">
        <f t="shared" si="2"/>
        <v>5.1111111111111107</v>
      </c>
      <c r="H56" s="26">
        <f t="shared" si="8"/>
        <v>-0.84999999999999964</v>
      </c>
      <c r="I56" s="28">
        <f>$Y$8*F56</f>
        <v>-401.38888888888869</v>
      </c>
      <c r="J56" s="28">
        <f>$Z$8*$Y$8*$AA$8</f>
        <v>200.12400000000002</v>
      </c>
      <c r="K56" s="28">
        <f>0.5*$AB$8*$AD$8*$AC$8*(G56)^2</f>
        <v>10.971851851851849</v>
      </c>
      <c r="L56" s="28">
        <f t="shared" si="3"/>
        <v>-190.29303703703681</v>
      </c>
      <c r="M56" s="31">
        <f t="shared" si="4"/>
        <v>-972.60885596707692</v>
      </c>
      <c r="N56" s="31">
        <f t="shared" si="5"/>
        <v>-0.97260885596707691</v>
      </c>
      <c r="O56" s="24" t="str">
        <f t="shared" si="6"/>
        <v>BRAKING</v>
      </c>
      <c r="P56" s="24">
        <f t="shared" si="0"/>
        <v>0</v>
      </c>
      <c r="Q56" s="24">
        <f t="shared" si="1"/>
        <v>0</v>
      </c>
      <c r="AE56">
        <f>IF(E56&lt;1,1,0)</f>
        <v>0</v>
      </c>
      <c r="AF56">
        <f>IF(AE56=1,"",E56)</f>
        <v>18.399999999999999</v>
      </c>
      <c r="AG56">
        <f>E56/3.6</f>
        <v>5.1111111111111107</v>
      </c>
    </row>
    <row r="57" spans="2:33" x14ac:dyDescent="0.3">
      <c r="B57" s="3" t="s">
        <v>48</v>
      </c>
      <c r="C57" s="3">
        <v>49</v>
      </c>
      <c r="D57" s="3">
        <v>49</v>
      </c>
      <c r="E57" s="10">
        <v>17.8</v>
      </c>
      <c r="F57" s="26">
        <f t="shared" si="7"/>
        <v>-8.3333333333333037E-2</v>
      </c>
      <c r="G57" s="26">
        <f t="shared" si="2"/>
        <v>4.9444444444444446</v>
      </c>
      <c r="H57" s="26">
        <f t="shared" si="8"/>
        <v>-0.29999999999999893</v>
      </c>
      <c r="I57" s="28">
        <f>$Y$8*F57</f>
        <v>-141.66666666666617</v>
      </c>
      <c r="J57" s="28">
        <f>$Z$8*$Y$8*$AA$8</f>
        <v>200.12400000000002</v>
      </c>
      <c r="K57" s="28">
        <f>0.5*$AB$8*$AD$8*$AC$8*(G57)^2</f>
        <v>10.267962962962963</v>
      </c>
      <c r="L57" s="28">
        <f t="shared" si="3"/>
        <v>68.725296296296818</v>
      </c>
      <c r="M57" s="31">
        <f t="shared" si="4"/>
        <v>339.80840946502315</v>
      </c>
      <c r="N57" s="31">
        <f t="shared" si="5"/>
        <v>0.33980840946502316</v>
      </c>
      <c r="O57" s="24" t="str">
        <f t="shared" si="6"/>
        <v/>
      </c>
      <c r="P57" s="24">
        <f t="shared" si="0"/>
        <v>0</v>
      </c>
      <c r="Q57" s="24">
        <f t="shared" si="1"/>
        <v>0</v>
      </c>
      <c r="AE57">
        <f>IF(E57&lt;1,1,0)</f>
        <v>0</v>
      </c>
      <c r="AF57">
        <f>IF(AE57=1,"",E57)</f>
        <v>17.8</v>
      </c>
      <c r="AG57">
        <f>E57/3.6</f>
        <v>4.9444444444444446</v>
      </c>
    </row>
    <row r="58" spans="2:33" x14ac:dyDescent="0.3">
      <c r="B58" s="3" t="s">
        <v>48</v>
      </c>
      <c r="C58" s="3">
        <v>50</v>
      </c>
      <c r="D58" s="3">
        <v>50</v>
      </c>
      <c r="E58" s="10">
        <v>17.8</v>
      </c>
      <c r="F58" s="26">
        <f t="shared" si="7"/>
        <v>-5.5555555555555851E-2</v>
      </c>
      <c r="G58" s="26">
        <f t="shared" si="2"/>
        <v>4.9444444444444446</v>
      </c>
      <c r="H58" s="26">
        <f t="shared" si="8"/>
        <v>-0.20000000000000107</v>
      </c>
      <c r="I58" s="28">
        <f>$Y$8*F58</f>
        <v>-94.44444444444494</v>
      </c>
      <c r="J58" s="28">
        <f>$Z$8*$Y$8*$AA$8</f>
        <v>200.12400000000002</v>
      </c>
      <c r="K58" s="28">
        <f>0.5*$AB$8*$AD$8*$AC$8*(G58)^2</f>
        <v>10.267962962962963</v>
      </c>
      <c r="L58" s="28">
        <f t="shared" si="3"/>
        <v>115.94751851851805</v>
      </c>
      <c r="M58" s="31">
        <f t="shared" si="4"/>
        <v>573.2960637860059</v>
      </c>
      <c r="N58" s="31">
        <f t="shared" si="5"/>
        <v>0.57329606378600595</v>
      </c>
      <c r="O58" s="24" t="str">
        <f t="shared" si="6"/>
        <v/>
      </c>
      <c r="P58" s="24">
        <f t="shared" si="0"/>
        <v>285.89766666666696</v>
      </c>
      <c r="Q58" s="24">
        <f t="shared" si="1"/>
        <v>185.83348333333353</v>
      </c>
      <c r="AE58">
        <f>IF(E58&lt;1,1,0)</f>
        <v>0</v>
      </c>
      <c r="AF58">
        <f>IF(AE58=1,"",E58)</f>
        <v>17.8</v>
      </c>
      <c r="AG58">
        <f>E58/3.6</f>
        <v>4.9444444444444446</v>
      </c>
    </row>
    <row r="59" spans="2:33" x14ac:dyDescent="0.3">
      <c r="B59" s="3" t="s">
        <v>48</v>
      </c>
      <c r="C59" s="3">
        <v>51</v>
      </c>
      <c r="D59" s="3">
        <v>51</v>
      </c>
      <c r="E59" s="10">
        <v>17.399999999999999</v>
      </c>
      <c r="F59" s="26">
        <f t="shared" si="7"/>
        <v>-0.29166666666666685</v>
      </c>
      <c r="G59" s="26">
        <f t="shared" si="2"/>
        <v>4.833333333333333</v>
      </c>
      <c r="H59" s="26">
        <f t="shared" si="8"/>
        <v>-1.0500000000000007</v>
      </c>
      <c r="I59" s="28">
        <f>$Y$8*F59</f>
        <v>-495.83333333333366</v>
      </c>
      <c r="J59" s="28">
        <f>$Z$8*$Y$8*$AA$8</f>
        <v>200.12400000000002</v>
      </c>
      <c r="K59" s="28">
        <f>0.5*$AB$8*$AD$8*$AC$8*(G59)^2</f>
        <v>9.8116666666666639</v>
      </c>
      <c r="L59" s="28">
        <f t="shared" si="3"/>
        <v>-285.89766666666696</v>
      </c>
      <c r="M59" s="31">
        <f t="shared" si="4"/>
        <v>-1381.8387222222236</v>
      </c>
      <c r="N59" s="31">
        <f t="shared" si="5"/>
        <v>-1.3818387222222237</v>
      </c>
      <c r="O59" s="24" t="str">
        <f t="shared" si="6"/>
        <v>BRAKING</v>
      </c>
      <c r="P59" s="24">
        <f t="shared" si="0"/>
        <v>807.16567592592571</v>
      </c>
      <c r="Q59" s="24">
        <f t="shared" si="1"/>
        <v>524.65768935185179</v>
      </c>
      <c r="AE59">
        <f>IF(E59&lt;1,1,0)</f>
        <v>0</v>
      </c>
      <c r="AF59">
        <f>IF(AE59=1,"",E59)</f>
        <v>17.399999999999999</v>
      </c>
      <c r="AG59">
        <f>E59/3.6</f>
        <v>4.833333333333333</v>
      </c>
    </row>
    <row r="60" spans="2:33" x14ac:dyDescent="0.3">
      <c r="B60" s="3" t="s">
        <v>48</v>
      </c>
      <c r="C60" s="3">
        <v>52</v>
      </c>
      <c r="D60" s="3">
        <v>52</v>
      </c>
      <c r="E60" s="10">
        <v>15.7</v>
      </c>
      <c r="F60" s="26">
        <f t="shared" si="7"/>
        <v>-0.5972222222222221</v>
      </c>
      <c r="G60" s="26">
        <f t="shared" si="2"/>
        <v>4.3611111111111107</v>
      </c>
      <c r="H60" s="26">
        <f t="shared" si="8"/>
        <v>-2.1499999999999995</v>
      </c>
      <c r="I60" s="28">
        <f>$Y$8*F60</f>
        <v>-1015.2777777777776</v>
      </c>
      <c r="J60" s="28">
        <f>$Z$8*$Y$8*$AA$8</f>
        <v>200.12400000000002</v>
      </c>
      <c r="K60" s="28">
        <f>0.5*$AB$8*$AD$8*$AC$8*(G60)^2</f>
        <v>7.9881018518518507</v>
      </c>
      <c r="L60" s="28">
        <f t="shared" si="3"/>
        <v>-807.16567592592571</v>
      </c>
      <c r="M60" s="31">
        <f t="shared" si="4"/>
        <v>-3520.1391977880644</v>
      </c>
      <c r="N60" s="31">
        <f t="shared" si="5"/>
        <v>-3.5201391977880645</v>
      </c>
      <c r="O60" s="24" t="str">
        <f t="shared" si="6"/>
        <v>BRAKING</v>
      </c>
      <c r="P60" s="24">
        <f t="shared" si="0"/>
        <v>644.31456481481473</v>
      </c>
      <c r="Q60" s="24">
        <f t="shared" si="1"/>
        <v>418.80446712962959</v>
      </c>
      <c r="AE60">
        <f>IF(E60&lt;1,1,0)</f>
        <v>0</v>
      </c>
      <c r="AF60">
        <f>IF(AE60=1,"",E60)</f>
        <v>15.7</v>
      </c>
      <c r="AG60">
        <f>E60/3.6</f>
        <v>4.3611111111111107</v>
      </c>
    </row>
    <row r="61" spans="2:33" x14ac:dyDescent="0.3">
      <c r="B61" s="3" t="s">
        <v>48</v>
      </c>
      <c r="C61" s="3">
        <v>53</v>
      </c>
      <c r="D61" s="3">
        <v>53</v>
      </c>
      <c r="E61" s="10">
        <v>13.1</v>
      </c>
      <c r="F61" s="26">
        <f t="shared" si="7"/>
        <v>-0.49999999999999994</v>
      </c>
      <c r="G61" s="26">
        <f t="shared" si="2"/>
        <v>3.6388888888888888</v>
      </c>
      <c r="H61" s="26">
        <f t="shared" si="8"/>
        <v>-1.7999999999999998</v>
      </c>
      <c r="I61" s="28">
        <f>$Y$8*F61</f>
        <v>-849.99999999999989</v>
      </c>
      <c r="J61" s="28">
        <f>$Z$8*$Y$8*$AA$8</f>
        <v>200.12400000000002</v>
      </c>
      <c r="K61" s="28">
        <f>0.5*$AB$8*$AD$8*$AC$8*(G61)^2</f>
        <v>5.5614351851851849</v>
      </c>
      <c r="L61" s="28">
        <f t="shared" si="3"/>
        <v>-644.31456481481473</v>
      </c>
      <c r="M61" s="31">
        <f t="shared" si="4"/>
        <v>-2344.589110853909</v>
      </c>
      <c r="N61" s="31">
        <f t="shared" si="5"/>
        <v>-2.3445891108539092</v>
      </c>
      <c r="O61" s="24" t="str">
        <f t="shared" si="6"/>
        <v>BRAKING</v>
      </c>
      <c r="P61" s="24">
        <f t="shared" si="0"/>
        <v>54.853453703703629</v>
      </c>
      <c r="Q61" s="24">
        <f t="shared" si="1"/>
        <v>35.654744907407363</v>
      </c>
      <c r="AE61">
        <f>IF(E61&lt;1,1,0)</f>
        <v>0</v>
      </c>
      <c r="AF61">
        <f>IF(AE61=1,"",E61)</f>
        <v>13.1</v>
      </c>
      <c r="AG61">
        <f>E61/3.6</f>
        <v>3.6388888888888888</v>
      </c>
    </row>
    <row r="62" spans="2:33" x14ac:dyDescent="0.3">
      <c r="B62" s="3" t="s">
        <v>48</v>
      </c>
      <c r="C62" s="3">
        <v>54</v>
      </c>
      <c r="D62" s="3">
        <v>54</v>
      </c>
      <c r="E62" s="10">
        <v>12.1</v>
      </c>
      <c r="F62" s="26">
        <f t="shared" si="7"/>
        <v>-0.15277777777777773</v>
      </c>
      <c r="G62" s="26">
        <f t="shared" si="2"/>
        <v>3.3611111111111107</v>
      </c>
      <c r="H62" s="26">
        <f t="shared" si="8"/>
        <v>-0.54999999999999982</v>
      </c>
      <c r="I62" s="28">
        <f>$Y$8*F62</f>
        <v>-259.72222222222217</v>
      </c>
      <c r="J62" s="28">
        <f>$Z$8*$Y$8*$AA$8</f>
        <v>200.12400000000002</v>
      </c>
      <c r="K62" s="28">
        <f>0.5*$AB$8*$AD$8*$AC$8*(G62)^2</f>
        <v>4.7447685185185167</v>
      </c>
      <c r="L62" s="28">
        <f t="shared" si="3"/>
        <v>-54.853453703703629</v>
      </c>
      <c r="M62" s="31">
        <f t="shared" si="4"/>
        <v>-184.36855272633719</v>
      </c>
      <c r="N62" s="31">
        <f t="shared" si="5"/>
        <v>-0.18436855272633718</v>
      </c>
      <c r="O62" s="24" t="str">
        <f t="shared" si="6"/>
        <v>BRAKING</v>
      </c>
      <c r="P62" s="24">
        <f t="shared" si="0"/>
        <v>0</v>
      </c>
      <c r="Q62" s="24">
        <f t="shared" si="1"/>
        <v>0</v>
      </c>
      <c r="AE62">
        <f>IF(E62&lt;1,1,0)</f>
        <v>0</v>
      </c>
      <c r="AF62">
        <f>IF(AE62=1,"",E62)</f>
        <v>12.1</v>
      </c>
      <c r="AG62">
        <f>E62/3.6</f>
        <v>3.3611111111111107</v>
      </c>
    </row>
    <row r="63" spans="2:33" x14ac:dyDescent="0.3">
      <c r="B63" s="3" t="s">
        <v>48</v>
      </c>
      <c r="C63" s="3">
        <v>55</v>
      </c>
      <c r="D63" s="3">
        <v>55</v>
      </c>
      <c r="E63" s="10">
        <v>12</v>
      </c>
      <c r="F63" s="26">
        <f t="shared" si="7"/>
        <v>-1.388888888888884E-2</v>
      </c>
      <c r="G63" s="26">
        <f t="shared" si="2"/>
        <v>3.333333333333333</v>
      </c>
      <c r="H63" s="26">
        <f t="shared" si="8"/>
        <v>-4.9999999999999822E-2</v>
      </c>
      <c r="I63" s="28">
        <f>$Y$8*F63</f>
        <v>-23.611111111111029</v>
      </c>
      <c r="J63" s="28">
        <f>$Z$8*$Y$8*$AA$8</f>
        <v>200.12400000000002</v>
      </c>
      <c r="K63" s="28">
        <f>0.5*$AB$8*$AD$8*$AC$8*(G63)^2</f>
        <v>4.6666666666666652</v>
      </c>
      <c r="L63" s="28">
        <f t="shared" si="3"/>
        <v>181.17955555555565</v>
      </c>
      <c r="M63" s="31">
        <f t="shared" si="4"/>
        <v>603.93185185185212</v>
      </c>
      <c r="N63" s="31">
        <f t="shared" si="5"/>
        <v>0.60393185185185216</v>
      </c>
      <c r="O63" s="24" t="str">
        <f t="shared" si="6"/>
        <v/>
      </c>
      <c r="P63" s="24">
        <f t="shared" si="0"/>
        <v>0</v>
      </c>
      <c r="Q63" s="24">
        <f t="shared" si="1"/>
        <v>0</v>
      </c>
      <c r="AE63">
        <f>IF(E63&lt;1,1,0)</f>
        <v>0</v>
      </c>
      <c r="AF63">
        <f>IF(AE63=1,"",E63)</f>
        <v>12</v>
      </c>
      <c r="AG63">
        <f>E63/3.6</f>
        <v>3.333333333333333</v>
      </c>
    </row>
    <row r="64" spans="2:33" x14ac:dyDescent="0.3">
      <c r="B64" s="3" t="s">
        <v>48</v>
      </c>
      <c r="C64" s="3">
        <v>56</v>
      </c>
      <c r="D64" s="3">
        <v>56</v>
      </c>
      <c r="E64" s="10">
        <v>12</v>
      </c>
      <c r="F64" s="26">
        <f t="shared" si="7"/>
        <v>0</v>
      </c>
      <c r="G64" s="26">
        <f t="shared" si="2"/>
        <v>3.333333333333333</v>
      </c>
      <c r="H64" s="26">
        <f t="shared" si="8"/>
        <v>0</v>
      </c>
      <c r="I64" s="28">
        <f>$Y$8*F64</f>
        <v>0</v>
      </c>
      <c r="J64" s="28">
        <f>$Z$8*$Y$8*$AA$8</f>
        <v>200.12400000000002</v>
      </c>
      <c r="K64" s="28">
        <f>0.5*$AB$8*$AD$8*$AC$8*(G64)^2</f>
        <v>4.6666666666666652</v>
      </c>
      <c r="L64" s="28">
        <f t="shared" si="3"/>
        <v>204.79066666666668</v>
      </c>
      <c r="M64" s="31">
        <f t="shared" si="4"/>
        <v>682.63555555555558</v>
      </c>
      <c r="N64" s="31">
        <f t="shared" si="5"/>
        <v>0.68263555555555555</v>
      </c>
      <c r="O64" s="24" t="str">
        <f t="shared" si="6"/>
        <v/>
      </c>
      <c r="P64" s="24">
        <f t="shared" si="0"/>
        <v>0</v>
      </c>
      <c r="Q64" s="24">
        <f t="shared" si="1"/>
        <v>0</v>
      </c>
      <c r="AE64">
        <f>IF(E64&lt;1,1,0)</f>
        <v>0</v>
      </c>
      <c r="AF64">
        <f>IF(AE64=1,"",E64)</f>
        <v>12</v>
      </c>
      <c r="AG64">
        <f>E64/3.6</f>
        <v>3.333333333333333</v>
      </c>
    </row>
    <row r="65" spans="2:33" x14ac:dyDescent="0.3">
      <c r="B65" s="3" t="s">
        <v>48</v>
      </c>
      <c r="C65" s="3">
        <v>57</v>
      </c>
      <c r="D65" s="3">
        <v>57</v>
      </c>
      <c r="E65" s="10">
        <v>12</v>
      </c>
      <c r="F65" s="26">
        <f t="shared" si="7"/>
        <v>4.1666666666666761E-2</v>
      </c>
      <c r="G65" s="26">
        <f t="shared" si="2"/>
        <v>3.333333333333333</v>
      </c>
      <c r="H65" s="26">
        <f t="shared" si="8"/>
        <v>0.15000000000000036</v>
      </c>
      <c r="I65" s="28">
        <f>$Y$8*F65</f>
        <v>70.833333333333499</v>
      </c>
      <c r="J65" s="28">
        <f>$Z$8*$Y$8*$AA$8</f>
        <v>200.12400000000002</v>
      </c>
      <c r="K65" s="28">
        <f>0.5*$AB$8*$AD$8*$AC$8*(G65)^2</f>
        <v>4.6666666666666652</v>
      </c>
      <c r="L65" s="28">
        <f t="shared" si="3"/>
        <v>275.62400000000019</v>
      </c>
      <c r="M65" s="31">
        <f t="shared" si="4"/>
        <v>918.74666666666724</v>
      </c>
      <c r="N65" s="31">
        <f t="shared" si="5"/>
        <v>0.91874666666666727</v>
      </c>
      <c r="O65" s="24" t="str">
        <f t="shared" si="6"/>
        <v/>
      </c>
      <c r="P65" s="24">
        <f t="shared" si="0"/>
        <v>0</v>
      </c>
      <c r="Q65" s="24">
        <f t="shared" si="1"/>
        <v>0</v>
      </c>
      <c r="AE65">
        <f>IF(E65&lt;1,1,0)</f>
        <v>0</v>
      </c>
      <c r="AF65">
        <f>IF(AE65=1,"",E65)</f>
        <v>12</v>
      </c>
      <c r="AG65">
        <f>E65/3.6</f>
        <v>3.333333333333333</v>
      </c>
    </row>
    <row r="66" spans="2:33" x14ac:dyDescent="0.3">
      <c r="B66" s="3" t="s">
        <v>48</v>
      </c>
      <c r="C66" s="3">
        <v>58</v>
      </c>
      <c r="D66" s="3">
        <v>58</v>
      </c>
      <c r="E66" s="10">
        <v>12.3</v>
      </c>
      <c r="F66" s="26">
        <f t="shared" si="7"/>
        <v>8.3333333333333287E-2</v>
      </c>
      <c r="G66" s="26">
        <f t="shared" si="2"/>
        <v>3.416666666666667</v>
      </c>
      <c r="H66" s="26">
        <f t="shared" si="8"/>
        <v>0.29999999999999982</v>
      </c>
      <c r="I66" s="28">
        <f>$Y$8*F66</f>
        <v>141.6666666666666</v>
      </c>
      <c r="J66" s="28">
        <f>$Z$8*$Y$8*$AA$8</f>
        <v>200.12400000000002</v>
      </c>
      <c r="K66" s="28">
        <f>0.5*$AB$8*$AD$8*$AC$8*(G66)^2</f>
        <v>4.902916666666667</v>
      </c>
      <c r="L66" s="28">
        <f t="shared" si="3"/>
        <v>346.69358333333332</v>
      </c>
      <c r="M66" s="31">
        <f t="shared" si="4"/>
        <v>1184.5364097222223</v>
      </c>
      <c r="N66" s="31">
        <f t="shared" si="5"/>
        <v>1.1845364097222222</v>
      </c>
      <c r="O66" s="24" t="str">
        <f t="shared" si="6"/>
        <v/>
      </c>
      <c r="P66" s="24">
        <f t="shared" si="0"/>
        <v>0</v>
      </c>
      <c r="Q66" s="24">
        <f t="shared" si="1"/>
        <v>0</v>
      </c>
      <c r="AE66">
        <f>IF(E66&lt;1,1,0)</f>
        <v>0</v>
      </c>
      <c r="AF66">
        <f>IF(AE66=1,"",E66)</f>
        <v>12.3</v>
      </c>
      <c r="AG66">
        <f>E66/3.6</f>
        <v>3.416666666666667</v>
      </c>
    </row>
    <row r="67" spans="2:33" x14ac:dyDescent="0.3">
      <c r="B67" s="3" t="s">
        <v>48</v>
      </c>
      <c r="C67" s="3">
        <v>59</v>
      </c>
      <c r="D67" s="3">
        <v>59</v>
      </c>
      <c r="E67" s="10">
        <v>12.6</v>
      </c>
      <c r="F67" s="26">
        <f t="shared" si="7"/>
        <v>0.33333333333333315</v>
      </c>
      <c r="G67" s="26">
        <f t="shared" si="2"/>
        <v>3.5</v>
      </c>
      <c r="H67" s="26">
        <f t="shared" si="8"/>
        <v>1.1999999999999993</v>
      </c>
      <c r="I67" s="28">
        <f>$Y$8*F67</f>
        <v>566.6666666666664</v>
      </c>
      <c r="J67" s="28">
        <f>$Z$8*$Y$8*$AA$8</f>
        <v>200.12400000000002</v>
      </c>
      <c r="K67" s="28">
        <f>0.5*$AB$8*$AD$8*$AC$8*(G67)^2</f>
        <v>5.1449999999999996</v>
      </c>
      <c r="L67" s="28">
        <f t="shared" si="3"/>
        <v>771.93566666666641</v>
      </c>
      <c r="M67" s="31">
        <f t="shared" si="4"/>
        <v>2701.7748333333325</v>
      </c>
      <c r="N67" s="31">
        <f t="shared" si="5"/>
        <v>2.7017748333333325</v>
      </c>
      <c r="O67" s="24" t="str">
        <f t="shared" si="6"/>
        <v/>
      </c>
      <c r="P67" s="24">
        <f t="shared" si="0"/>
        <v>0</v>
      </c>
      <c r="Q67" s="24">
        <f t="shared" si="1"/>
        <v>0</v>
      </c>
      <c r="AE67">
        <f>IF(E67&lt;1,1,0)</f>
        <v>0</v>
      </c>
      <c r="AF67">
        <f>IF(AE67=1,"",E67)</f>
        <v>12.6</v>
      </c>
      <c r="AG67">
        <f>E67/3.6</f>
        <v>3.5</v>
      </c>
    </row>
    <row r="68" spans="2:33" x14ac:dyDescent="0.3">
      <c r="B68" s="3" t="s">
        <v>48</v>
      </c>
      <c r="C68" s="3">
        <v>60</v>
      </c>
      <c r="D68" s="3">
        <v>60</v>
      </c>
      <c r="E68" s="10">
        <v>14.7</v>
      </c>
      <c r="F68" s="26">
        <f t="shared" si="7"/>
        <v>0.37500000000000011</v>
      </c>
      <c r="G68" s="26">
        <f t="shared" si="2"/>
        <v>4.083333333333333</v>
      </c>
      <c r="H68" s="26">
        <f t="shared" si="8"/>
        <v>1.3500000000000005</v>
      </c>
      <c r="I68" s="28">
        <f>$Y$8*F68</f>
        <v>637.50000000000023</v>
      </c>
      <c r="J68" s="28">
        <f>$Z$8*$Y$8*$AA$8</f>
        <v>200.12400000000002</v>
      </c>
      <c r="K68" s="28">
        <f>0.5*$AB$8*$AD$8*$AC$8*(G68)^2</f>
        <v>7.0029166666666649</v>
      </c>
      <c r="L68" s="28">
        <f t="shared" si="3"/>
        <v>844.62691666666694</v>
      </c>
      <c r="M68" s="31">
        <f t="shared" si="4"/>
        <v>3448.8932430555565</v>
      </c>
      <c r="N68" s="31">
        <f t="shared" si="5"/>
        <v>3.4488932430555566</v>
      </c>
      <c r="O68" s="24" t="str">
        <f t="shared" si="6"/>
        <v/>
      </c>
      <c r="P68" s="24">
        <f t="shared" si="0"/>
        <v>0</v>
      </c>
      <c r="Q68" s="24">
        <f t="shared" si="1"/>
        <v>0</v>
      </c>
      <c r="AE68">
        <f>IF(E68&lt;1,1,0)</f>
        <v>0</v>
      </c>
      <c r="AF68">
        <f>IF(AE68=1,"",E68)</f>
        <v>14.7</v>
      </c>
      <c r="AG68">
        <f>E68/3.6</f>
        <v>4.083333333333333</v>
      </c>
    </row>
    <row r="69" spans="2:33" x14ac:dyDescent="0.3">
      <c r="B69" s="3" t="s">
        <v>48</v>
      </c>
      <c r="C69" s="3">
        <v>61</v>
      </c>
      <c r="D69" s="3">
        <v>61</v>
      </c>
      <c r="E69" s="10">
        <v>15.3</v>
      </c>
      <c r="F69" s="26">
        <f t="shared" si="7"/>
        <v>0.16666666666666682</v>
      </c>
      <c r="G69" s="26">
        <f t="shared" si="2"/>
        <v>4.25</v>
      </c>
      <c r="H69" s="26">
        <f t="shared" si="8"/>
        <v>0.60000000000000053</v>
      </c>
      <c r="I69" s="28">
        <f>$Y$8*F69</f>
        <v>283.3333333333336</v>
      </c>
      <c r="J69" s="28">
        <f>$Z$8*$Y$8*$AA$8</f>
        <v>200.12400000000002</v>
      </c>
      <c r="K69" s="28">
        <f>0.5*$AB$8*$AD$8*$AC$8*(G69)^2</f>
        <v>7.5862499999999997</v>
      </c>
      <c r="L69" s="28">
        <f t="shared" si="3"/>
        <v>491.04358333333363</v>
      </c>
      <c r="M69" s="31">
        <f t="shared" si="4"/>
        <v>2086.9352291666678</v>
      </c>
      <c r="N69" s="31">
        <f t="shared" si="5"/>
        <v>2.0869352291666678</v>
      </c>
      <c r="O69" s="24" t="str">
        <f t="shared" si="6"/>
        <v/>
      </c>
      <c r="P69" s="24">
        <f t="shared" si="0"/>
        <v>0</v>
      </c>
      <c r="Q69" s="24">
        <f t="shared" si="1"/>
        <v>0</v>
      </c>
      <c r="AE69">
        <f>IF(E69&lt;1,1,0)</f>
        <v>0</v>
      </c>
      <c r="AF69">
        <f>IF(AE69=1,"",E69)</f>
        <v>15.3</v>
      </c>
      <c r="AG69">
        <f>E69/3.6</f>
        <v>4.25</v>
      </c>
    </row>
    <row r="70" spans="2:33" x14ac:dyDescent="0.3">
      <c r="B70" s="3" t="s">
        <v>48</v>
      </c>
      <c r="C70" s="3">
        <v>62</v>
      </c>
      <c r="D70" s="3">
        <v>62</v>
      </c>
      <c r="E70" s="10">
        <v>15.9</v>
      </c>
      <c r="F70" s="26">
        <f t="shared" si="7"/>
        <v>0.12499999999999981</v>
      </c>
      <c r="G70" s="26">
        <f t="shared" si="2"/>
        <v>4.416666666666667</v>
      </c>
      <c r="H70" s="26">
        <f t="shared" si="8"/>
        <v>0.44999999999999929</v>
      </c>
      <c r="I70" s="28">
        <f>$Y$8*F70</f>
        <v>212.49999999999966</v>
      </c>
      <c r="J70" s="28">
        <f>$Z$8*$Y$8*$AA$8</f>
        <v>200.12400000000002</v>
      </c>
      <c r="K70" s="28">
        <f>0.5*$AB$8*$AD$8*$AC$8*(G70)^2</f>
        <v>8.1929166666666671</v>
      </c>
      <c r="L70" s="28">
        <f t="shared" si="3"/>
        <v>420.81691666666637</v>
      </c>
      <c r="M70" s="31">
        <f t="shared" si="4"/>
        <v>1858.60804861111</v>
      </c>
      <c r="N70" s="31">
        <f t="shared" si="5"/>
        <v>1.8586080486111101</v>
      </c>
      <c r="O70" s="24" t="str">
        <f t="shared" si="6"/>
        <v/>
      </c>
      <c r="P70" s="24">
        <f t="shared" si="0"/>
        <v>0</v>
      </c>
      <c r="Q70" s="24">
        <f t="shared" si="1"/>
        <v>0</v>
      </c>
      <c r="AE70">
        <f>IF(E70&lt;1,1,0)</f>
        <v>0</v>
      </c>
      <c r="AF70">
        <f>IF(AE70=1,"",E70)</f>
        <v>15.9</v>
      </c>
      <c r="AG70">
        <f>E70/3.6</f>
        <v>4.416666666666667</v>
      </c>
    </row>
    <row r="71" spans="2:33" x14ac:dyDescent="0.3">
      <c r="B71" s="3" t="s">
        <v>48</v>
      </c>
      <c r="C71" s="3">
        <v>63</v>
      </c>
      <c r="D71" s="3">
        <v>63</v>
      </c>
      <c r="E71" s="10">
        <v>16.2</v>
      </c>
      <c r="F71" s="26">
        <f t="shared" si="7"/>
        <v>0.16666666666666682</v>
      </c>
      <c r="G71" s="26">
        <f t="shared" si="2"/>
        <v>4.5</v>
      </c>
      <c r="H71" s="26">
        <f t="shared" si="8"/>
        <v>0.60000000000000053</v>
      </c>
      <c r="I71" s="28">
        <f>$Y$8*F71</f>
        <v>283.3333333333336</v>
      </c>
      <c r="J71" s="28">
        <f>$Z$8*$Y$8*$AA$8</f>
        <v>200.12400000000002</v>
      </c>
      <c r="K71" s="28">
        <f>0.5*$AB$8*$AD$8*$AC$8*(G71)^2</f>
        <v>8.504999999999999</v>
      </c>
      <c r="L71" s="28">
        <f t="shared" si="3"/>
        <v>491.96233333333362</v>
      </c>
      <c r="M71" s="31">
        <f t="shared" si="4"/>
        <v>2213.8305000000014</v>
      </c>
      <c r="N71" s="31">
        <f t="shared" si="5"/>
        <v>2.2138305000000016</v>
      </c>
      <c r="O71" s="24" t="str">
        <f t="shared" si="6"/>
        <v/>
      </c>
      <c r="P71" s="24">
        <f t="shared" si="0"/>
        <v>0</v>
      </c>
      <c r="Q71" s="24">
        <f t="shared" si="1"/>
        <v>0</v>
      </c>
      <c r="AE71">
        <f>IF(E71&lt;1,1,0)</f>
        <v>0</v>
      </c>
      <c r="AF71">
        <f>IF(AE71=1,"",E71)</f>
        <v>16.2</v>
      </c>
      <c r="AG71">
        <f>E71/3.6</f>
        <v>4.5</v>
      </c>
    </row>
    <row r="72" spans="2:33" x14ac:dyDescent="0.3">
      <c r="B72" s="3" t="s">
        <v>48</v>
      </c>
      <c r="C72" s="3">
        <v>64</v>
      </c>
      <c r="D72" s="3">
        <v>64</v>
      </c>
      <c r="E72" s="10">
        <v>17.100000000000001</v>
      </c>
      <c r="F72" s="26">
        <f t="shared" si="7"/>
        <v>0.2222222222222224</v>
      </c>
      <c r="G72" s="26">
        <f t="shared" si="2"/>
        <v>4.75</v>
      </c>
      <c r="H72" s="26">
        <f t="shared" si="8"/>
        <v>0.80000000000000071</v>
      </c>
      <c r="I72" s="28">
        <f>$Y$8*F72</f>
        <v>377.77777777777811</v>
      </c>
      <c r="J72" s="28">
        <f>$Z$8*$Y$8*$AA$8</f>
        <v>200.12400000000002</v>
      </c>
      <c r="K72" s="28">
        <f>0.5*$AB$8*$AD$8*$AC$8*(G72)^2</f>
        <v>9.4762500000000003</v>
      </c>
      <c r="L72" s="28">
        <f t="shared" si="3"/>
        <v>587.37802777777813</v>
      </c>
      <c r="M72" s="31">
        <f t="shared" si="4"/>
        <v>2790.0456319444461</v>
      </c>
      <c r="N72" s="31">
        <f t="shared" si="5"/>
        <v>2.7900456319444462</v>
      </c>
      <c r="O72" s="24" t="str">
        <f t="shared" si="6"/>
        <v/>
      </c>
      <c r="P72" s="24">
        <f t="shared" ref="P72:P135" si="9">MAX(-L73,0)</f>
        <v>0</v>
      </c>
      <c r="Q72" s="24">
        <f t="shared" ref="Q72:Q135" si="10">P72*0.65</f>
        <v>0</v>
      </c>
      <c r="AE72">
        <f>IF(E72&lt;1,1,0)</f>
        <v>0</v>
      </c>
      <c r="AF72">
        <f>IF(AE72=1,"",E72)</f>
        <v>17.100000000000001</v>
      </c>
      <c r="AG72">
        <f>E72/3.6</f>
        <v>4.75</v>
      </c>
    </row>
    <row r="73" spans="2:33" x14ac:dyDescent="0.3">
      <c r="B73" s="3" t="s">
        <v>48</v>
      </c>
      <c r="C73" s="3">
        <v>65</v>
      </c>
      <c r="D73" s="3">
        <v>65</v>
      </c>
      <c r="E73" s="10">
        <v>17.8</v>
      </c>
      <c r="F73" s="26">
        <f t="shared" si="7"/>
        <v>0.1388888888888889</v>
      </c>
      <c r="G73" s="26">
        <f t="shared" ref="G73:G136" si="11">E73/3.6</f>
        <v>4.9444444444444446</v>
      </c>
      <c r="H73" s="26">
        <f t="shared" si="8"/>
        <v>0.5</v>
      </c>
      <c r="I73" s="28">
        <f>$Y$8*F73</f>
        <v>236.11111111111111</v>
      </c>
      <c r="J73" s="28">
        <f>$Z$8*$Y$8*$AA$8</f>
        <v>200.12400000000002</v>
      </c>
      <c r="K73" s="28">
        <f>0.5*$AB$8*$AD$8*$AC$8*(G73)^2</f>
        <v>10.267962962962963</v>
      </c>
      <c r="L73" s="28">
        <f t="shared" ref="L73:L136" si="12">I73+$J$8+K73</f>
        <v>446.50307407407405</v>
      </c>
      <c r="M73" s="31">
        <f t="shared" ref="M73:M136" si="13">L73*G73</f>
        <v>2207.7096440329219</v>
      </c>
      <c r="N73" s="31">
        <f t="shared" ref="N73:N136" si="14">M73/1000</f>
        <v>2.207709644032922</v>
      </c>
      <c r="O73" s="24" t="str">
        <f t="shared" ref="O73:O136" si="15">IF(L73&lt;0, "BRAKING", "")</f>
        <v/>
      </c>
      <c r="P73" s="24">
        <f t="shared" si="9"/>
        <v>0</v>
      </c>
      <c r="Q73" s="24">
        <f t="shared" si="10"/>
        <v>0</v>
      </c>
      <c r="AE73">
        <f>IF(E73&lt;1,1,0)</f>
        <v>0</v>
      </c>
      <c r="AF73">
        <f>IF(AE73=1,"",E73)</f>
        <v>17.8</v>
      </c>
      <c r="AG73">
        <f>E73/3.6</f>
        <v>4.9444444444444446</v>
      </c>
    </row>
    <row r="74" spans="2:33" x14ac:dyDescent="0.3">
      <c r="B74" s="3" t="s">
        <v>48</v>
      </c>
      <c r="C74" s="3">
        <v>66</v>
      </c>
      <c r="D74" s="3">
        <v>66</v>
      </c>
      <c r="E74" s="10">
        <v>18.100000000000001</v>
      </c>
      <c r="F74" s="26">
        <f t="shared" ref="F74:F137" si="16">($E75-$E73)/2/3.6</f>
        <v>8.3333333333333037E-2</v>
      </c>
      <c r="G74" s="26">
        <f t="shared" si="11"/>
        <v>5.0277777777777777</v>
      </c>
      <c r="H74" s="26">
        <f t="shared" ref="H74:H137" si="17">($E75-$E73)/2</f>
        <v>0.29999999999999893</v>
      </c>
      <c r="I74" s="28">
        <f>$Y$8*F74</f>
        <v>141.66666666666617</v>
      </c>
      <c r="J74" s="28">
        <f>$Z$8*$Y$8*$AA$8</f>
        <v>200.12400000000002</v>
      </c>
      <c r="K74" s="28">
        <f>0.5*$AB$8*$AD$8*$AC$8*(G74)^2</f>
        <v>10.616990740740739</v>
      </c>
      <c r="L74" s="28">
        <f t="shared" si="12"/>
        <v>352.40765740740693</v>
      </c>
      <c r="M74" s="31">
        <f t="shared" si="13"/>
        <v>1771.8273886316847</v>
      </c>
      <c r="N74" s="31">
        <f t="shared" si="14"/>
        <v>1.7718273886316847</v>
      </c>
      <c r="O74" s="24" t="str">
        <f t="shared" si="15"/>
        <v/>
      </c>
      <c r="P74" s="24">
        <f t="shared" si="9"/>
        <v>0</v>
      </c>
      <c r="Q74" s="24">
        <f t="shared" si="10"/>
        <v>0</v>
      </c>
      <c r="AE74">
        <f>IF(E74&lt;1,1,0)</f>
        <v>0</v>
      </c>
      <c r="AF74">
        <f>IF(AE74=1,"",E74)</f>
        <v>18.100000000000001</v>
      </c>
      <c r="AG74">
        <f>E74/3.6</f>
        <v>5.0277777777777777</v>
      </c>
    </row>
    <row r="75" spans="2:33" x14ac:dyDescent="0.3">
      <c r="B75" s="3" t="s">
        <v>48</v>
      </c>
      <c r="C75" s="3">
        <v>67</v>
      </c>
      <c r="D75" s="3">
        <v>67</v>
      </c>
      <c r="E75" s="10">
        <v>18.399999999999999</v>
      </c>
      <c r="F75" s="26">
        <f t="shared" si="16"/>
        <v>0.30555555555555547</v>
      </c>
      <c r="G75" s="26">
        <f t="shared" si="11"/>
        <v>5.1111111111111107</v>
      </c>
      <c r="H75" s="26">
        <f t="shared" si="17"/>
        <v>1.0999999999999996</v>
      </c>
      <c r="I75" s="28">
        <f>$Y$8*F75</f>
        <v>519.44444444444434</v>
      </c>
      <c r="J75" s="28">
        <f>$Z$8*$Y$8*$AA$8</f>
        <v>200.12400000000002</v>
      </c>
      <c r="K75" s="28">
        <f>0.5*$AB$8*$AD$8*$AC$8*(G75)^2</f>
        <v>10.971851851851849</v>
      </c>
      <c r="L75" s="28">
        <f t="shared" si="12"/>
        <v>730.54029629629622</v>
      </c>
      <c r="M75" s="31">
        <f t="shared" si="13"/>
        <v>3733.8726255144024</v>
      </c>
      <c r="N75" s="31">
        <f t="shared" si="14"/>
        <v>3.7338726255144024</v>
      </c>
      <c r="O75" s="24" t="str">
        <f t="shared" si="15"/>
        <v/>
      </c>
      <c r="P75" s="24">
        <f t="shared" si="9"/>
        <v>0</v>
      </c>
      <c r="Q75" s="24">
        <f t="shared" si="10"/>
        <v>0</v>
      </c>
      <c r="AE75">
        <f>IF(E75&lt;1,1,0)</f>
        <v>0</v>
      </c>
      <c r="AF75">
        <f>IF(AE75=1,"",E75)</f>
        <v>18.399999999999999</v>
      </c>
      <c r="AG75">
        <f>E75/3.6</f>
        <v>5.1111111111111107</v>
      </c>
    </row>
    <row r="76" spans="2:33" x14ac:dyDescent="0.3">
      <c r="B76" s="3" t="s">
        <v>48</v>
      </c>
      <c r="C76" s="3">
        <v>68</v>
      </c>
      <c r="D76" s="3">
        <v>68</v>
      </c>
      <c r="E76" s="10">
        <v>20.3</v>
      </c>
      <c r="F76" s="26">
        <f t="shared" si="16"/>
        <v>0.66666666666666674</v>
      </c>
      <c r="G76" s="26">
        <f t="shared" si="11"/>
        <v>5.6388888888888893</v>
      </c>
      <c r="H76" s="26">
        <f t="shared" si="17"/>
        <v>2.4000000000000004</v>
      </c>
      <c r="I76" s="28">
        <f>$Y$8*F76</f>
        <v>1133.3333333333335</v>
      </c>
      <c r="J76" s="28">
        <f>$Z$8*$Y$8*$AA$8</f>
        <v>200.12400000000002</v>
      </c>
      <c r="K76" s="28">
        <f>0.5*$AB$8*$AD$8*$AC$8*(G76)^2</f>
        <v>13.354768518518521</v>
      </c>
      <c r="L76" s="28">
        <f t="shared" si="12"/>
        <v>1346.812101851852</v>
      </c>
      <c r="M76" s="31">
        <f t="shared" si="13"/>
        <v>7594.5237965534998</v>
      </c>
      <c r="N76" s="31">
        <f t="shared" si="14"/>
        <v>7.5945237965535002</v>
      </c>
      <c r="O76" s="24" t="str">
        <f t="shared" si="15"/>
        <v/>
      </c>
      <c r="P76" s="24">
        <f t="shared" si="9"/>
        <v>0</v>
      </c>
      <c r="Q76" s="24">
        <f t="shared" si="10"/>
        <v>0</v>
      </c>
      <c r="AE76">
        <f>IF(E76&lt;1,1,0)</f>
        <v>0</v>
      </c>
      <c r="AF76">
        <f>IF(AE76=1,"",E76)</f>
        <v>20.3</v>
      </c>
      <c r="AG76">
        <f>E76/3.6</f>
        <v>5.6388888888888893</v>
      </c>
    </row>
    <row r="77" spans="2:33" x14ac:dyDescent="0.3">
      <c r="B77" s="3" t="s">
        <v>48</v>
      </c>
      <c r="C77" s="3">
        <v>69</v>
      </c>
      <c r="D77" s="3">
        <v>69</v>
      </c>
      <c r="E77" s="10">
        <v>23.2</v>
      </c>
      <c r="F77" s="26">
        <f t="shared" si="16"/>
        <v>0.86111111111111094</v>
      </c>
      <c r="G77" s="26">
        <f t="shared" si="11"/>
        <v>6.4444444444444438</v>
      </c>
      <c r="H77" s="26">
        <f t="shared" si="17"/>
        <v>3.0999999999999996</v>
      </c>
      <c r="I77" s="28">
        <f>$Y$8*F77</f>
        <v>1463.8888888888887</v>
      </c>
      <c r="J77" s="28">
        <f>$Z$8*$Y$8*$AA$8</f>
        <v>200.12400000000002</v>
      </c>
      <c r="K77" s="28">
        <f>0.5*$AB$8*$AD$8*$AC$8*(G77)^2</f>
        <v>17.442962962962959</v>
      </c>
      <c r="L77" s="28">
        <f t="shared" si="12"/>
        <v>1681.4558518518518</v>
      </c>
      <c r="M77" s="31">
        <f t="shared" si="13"/>
        <v>10836.048823045267</v>
      </c>
      <c r="N77" s="31">
        <f t="shared" si="14"/>
        <v>10.836048823045267</v>
      </c>
      <c r="O77" s="24" t="str">
        <f t="shared" si="15"/>
        <v/>
      </c>
      <c r="P77" s="24">
        <f t="shared" si="9"/>
        <v>0</v>
      </c>
      <c r="Q77" s="24">
        <f t="shared" si="10"/>
        <v>0</v>
      </c>
      <c r="AE77">
        <f>IF(E77&lt;1,1,0)</f>
        <v>0</v>
      </c>
      <c r="AF77">
        <f>IF(AE77=1,"",E77)</f>
        <v>23.2</v>
      </c>
      <c r="AG77">
        <f>E77/3.6</f>
        <v>6.4444444444444438</v>
      </c>
    </row>
    <row r="78" spans="2:33" x14ac:dyDescent="0.3">
      <c r="B78" s="3" t="s">
        <v>48</v>
      </c>
      <c r="C78" s="3">
        <v>70</v>
      </c>
      <c r="D78" s="3">
        <v>70</v>
      </c>
      <c r="E78" s="10">
        <v>26.5</v>
      </c>
      <c r="F78" s="26">
        <f t="shared" si="16"/>
        <v>0.91666666666666685</v>
      </c>
      <c r="G78" s="26">
        <f t="shared" si="11"/>
        <v>7.3611111111111107</v>
      </c>
      <c r="H78" s="26">
        <f t="shared" si="17"/>
        <v>3.3000000000000007</v>
      </c>
      <c r="I78" s="28">
        <f>$Y$8*F78</f>
        <v>1558.3333333333337</v>
      </c>
      <c r="J78" s="28">
        <f>$Z$8*$Y$8*$AA$8</f>
        <v>200.12400000000002</v>
      </c>
      <c r="K78" s="28">
        <f>0.5*$AB$8*$AD$8*$AC$8*(G78)^2</f>
        <v>22.758101851851848</v>
      </c>
      <c r="L78" s="28">
        <f t="shared" si="12"/>
        <v>1781.2154351851855</v>
      </c>
      <c r="M78" s="31">
        <f t="shared" si="13"/>
        <v>13111.724731224282</v>
      </c>
      <c r="N78" s="31">
        <f t="shared" si="14"/>
        <v>13.111724731224282</v>
      </c>
      <c r="O78" s="24" t="str">
        <f t="shared" si="15"/>
        <v/>
      </c>
      <c r="P78" s="24">
        <f t="shared" si="9"/>
        <v>0</v>
      </c>
      <c r="Q78" s="24">
        <f t="shared" si="10"/>
        <v>0</v>
      </c>
      <c r="AE78">
        <f>IF(E78&lt;1,1,0)</f>
        <v>0</v>
      </c>
      <c r="AF78">
        <f>IF(AE78=1,"",E78)</f>
        <v>26.5</v>
      </c>
      <c r="AG78">
        <f>E78/3.6</f>
        <v>7.3611111111111107</v>
      </c>
    </row>
    <row r="79" spans="2:33" x14ac:dyDescent="0.3">
      <c r="B79" s="3" t="s">
        <v>48</v>
      </c>
      <c r="C79" s="3">
        <v>71</v>
      </c>
      <c r="D79" s="3">
        <v>71</v>
      </c>
      <c r="E79" s="10">
        <v>29.8</v>
      </c>
      <c r="F79" s="26">
        <f t="shared" si="16"/>
        <v>0.84722222222222243</v>
      </c>
      <c r="G79" s="26">
        <f t="shared" si="11"/>
        <v>8.2777777777777786</v>
      </c>
      <c r="H79" s="26">
        <f t="shared" si="17"/>
        <v>3.0500000000000007</v>
      </c>
      <c r="I79" s="28">
        <f>$Y$8*F79</f>
        <v>1440.2777777777781</v>
      </c>
      <c r="J79" s="28">
        <f>$Z$8*$Y$8*$AA$8</f>
        <v>200.12400000000002</v>
      </c>
      <c r="K79" s="28">
        <f>0.5*$AB$8*$AD$8*$AC$8*(G79)^2</f>
        <v>28.779074074074082</v>
      </c>
      <c r="L79" s="28">
        <f t="shared" si="12"/>
        <v>1669.1808518518521</v>
      </c>
      <c r="M79" s="31">
        <f t="shared" si="13"/>
        <v>13817.108162551443</v>
      </c>
      <c r="N79" s="31">
        <f t="shared" si="14"/>
        <v>13.817108162551444</v>
      </c>
      <c r="O79" s="24" t="str">
        <f t="shared" si="15"/>
        <v/>
      </c>
      <c r="P79" s="24">
        <f t="shared" si="9"/>
        <v>0</v>
      </c>
      <c r="Q79" s="24">
        <f t="shared" si="10"/>
        <v>0</v>
      </c>
      <c r="AE79">
        <f>IF(E79&lt;1,1,0)</f>
        <v>0</v>
      </c>
      <c r="AF79">
        <f>IF(AE79=1,"",E79)</f>
        <v>29.8</v>
      </c>
      <c r="AG79">
        <f>E79/3.6</f>
        <v>8.2777777777777786</v>
      </c>
    </row>
    <row r="80" spans="2:33" x14ac:dyDescent="0.3">
      <c r="B80" s="3" t="s">
        <v>48</v>
      </c>
      <c r="C80" s="3">
        <v>72</v>
      </c>
      <c r="D80" s="3">
        <v>72</v>
      </c>
      <c r="E80" s="10">
        <v>32.6</v>
      </c>
      <c r="F80" s="26">
        <f t="shared" si="16"/>
        <v>0.63888888888888862</v>
      </c>
      <c r="G80" s="26">
        <f t="shared" si="11"/>
        <v>9.0555555555555554</v>
      </c>
      <c r="H80" s="26">
        <f t="shared" si="17"/>
        <v>2.2999999999999989</v>
      </c>
      <c r="I80" s="28">
        <f>$Y$8*F80</f>
        <v>1086.1111111111106</v>
      </c>
      <c r="J80" s="28">
        <f>$Z$8*$Y$8*$AA$8</f>
        <v>200.12400000000002</v>
      </c>
      <c r="K80" s="28">
        <f>0.5*$AB$8*$AD$8*$AC$8*(G80)^2</f>
        <v>34.441296296296294</v>
      </c>
      <c r="L80" s="28">
        <f t="shared" si="12"/>
        <v>1320.6764074074069</v>
      </c>
      <c r="M80" s="31">
        <f t="shared" si="13"/>
        <v>11959.458578189297</v>
      </c>
      <c r="N80" s="31">
        <f t="shared" si="14"/>
        <v>11.959458578189297</v>
      </c>
      <c r="O80" s="24" t="str">
        <f t="shared" si="15"/>
        <v/>
      </c>
      <c r="P80" s="24">
        <f t="shared" si="9"/>
        <v>0</v>
      </c>
      <c r="Q80" s="24">
        <f t="shared" si="10"/>
        <v>0</v>
      </c>
      <c r="AE80">
        <f>IF(E80&lt;1,1,0)</f>
        <v>0</v>
      </c>
      <c r="AF80">
        <f>IF(AE80=1,"",E80)</f>
        <v>32.6</v>
      </c>
      <c r="AG80">
        <f>E80/3.6</f>
        <v>9.0555555555555554</v>
      </c>
    </row>
    <row r="81" spans="2:33" x14ac:dyDescent="0.3">
      <c r="B81" s="3" t="s">
        <v>48</v>
      </c>
      <c r="C81" s="3">
        <v>73</v>
      </c>
      <c r="D81" s="3">
        <v>73</v>
      </c>
      <c r="E81" s="10">
        <v>34.4</v>
      </c>
      <c r="F81" s="26">
        <f t="shared" si="16"/>
        <v>0.40277777777777757</v>
      </c>
      <c r="G81" s="26">
        <f t="shared" si="11"/>
        <v>9.5555555555555554</v>
      </c>
      <c r="H81" s="26">
        <f t="shared" si="17"/>
        <v>1.4499999999999993</v>
      </c>
      <c r="I81" s="28">
        <f>$Y$8*F81</f>
        <v>684.72222222222183</v>
      </c>
      <c r="J81" s="28">
        <f>$Z$8*$Y$8*$AA$8</f>
        <v>200.12400000000002</v>
      </c>
      <c r="K81" s="28">
        <f>0.5*$AB$8*$AD$8*$AC$8*(G81)^2</f>
        <v>38.349629629629625</v>
      </c>
      <c r="L81" s="28">
        <f t="shared" si="12"/>
        <v>923.19585185185144</v>
      </c>
      <c r="M81" s="31">
        <f t="shared" si="13"/>
        <v>8821.6492510288026</v>
      </c>
      <c r="N81" s="31">
        <f t="shared" si="14"/>
        <v>8.821649251028802</v>
      </c>
      <c r="O81" s="24" t="str">
        <f t="shared" si="15"/>
        <v/>
      </c>
      <c r="P81" s="24">
        <f t="shared" si="9"/>
        <v>0</v>
      </c>
      <c r="Q81" s="24">
        <f t="shared" si="10"/>
        <v>0</v>
      </c>
      <c r="AE81">
        <f>IF(E81&lt;1,1,0)</f>
        <v>0</v>
      </c>
      <c r="AF81">
        <f>IF(AE81=1,"",E81)</f>
        <v>34.4</v>
      </c>
      <c r="AG81">
        <f>E81/3.6</f>
        <v>9.5555555555555554</v>
      </c>
    </row>
    <row r="82" spans="2:33" x14ac:dyDescent="0.3">
      <c r="B82" s="3" t="s">
        <v>48</v>
      </c>
      <c r="C82" s="3">
        <v>74</v>
      </c>
      <c r="D82" s="3">
        <v>74</v>
      </c>
      <c r="E82" s="10">
        <v>35.5</v>
      </c>
      <c r="F82" s="26">
        <f t="shared" si="16"/>
        <v>0.27777777777777779</v>
      </c>
      <c r="G82" s="26">
        <f t="shared" si="11"/>
        <v>9.8611111111111107</v>
      </c>
      <c r="H82" s="26">
        <f t="shared" si="17"/>
        <v>1</v>
      </c>
      <c r="I82" s="28">
        <f>$Y$8*F82</f>
        <v>472.22222222222223</v>
      </c>
      <c r="J82" s="28">
        <f>$Z$8*$Y$8*$AA$8</f>
        <v>200.12400000000002</v>
      </c>
      <c r="K82" s="28">
        <f>0.5*$AB$8*$AD$8*$AC$8*(G82)^2</f>
        <v>40.841435185185176</v>
      </c>
      <c r="L82" s="28">
        <f t="shared" si="12"/>
        <v>713.18765740740741</v>
      </c>
      <c r="M82" s="31">
        <f t="shared" si="13"/>
        <v>7032.8227327674895</v>
      </c>
      <c r="N82" s="31">
        <f t="shared" si="14"/>
        <v>7.0328227327674897</v>
      </c>
      <c r="O82" s="24" t="str">
        <f t="shared" si="15"/>
        <v/>
      </c>
      <c r="P82" s="24">
        <f t="shared" si="9"/>
        <v>0</v>
      </c>
      <c r="Q82" s="24">
        <f t="shared" si="10"/>
        <v>0</v>
      </c>
      <c r="AE82">
        <f>IF(E82&lt;1,1,0)</f>
        <v>0</v>
      </c>
      <c r="AF82">
        <f>IF(AE82=1,"",E82)</f>
        <v>35.5</v>
      </c>
      <c r="AG82">
        <f>E82/3.6</f>
        <v>9.8611111111111107</v>
      </c>
    </row>
    <row r="83" spans="2:33" x14ac:dyDescent="0.3">
      <c r="B83" s="3" t="s">
        <v>48</v>
      </c>
      <c r="C83" s="3">
        <v>75</v>
      </c>
      <c r="D83" s="3">
        <v>75</v>
      </c>
      <c r="E83" s="10">
        <v>36.4</v>
      </c>
      <c r="F83" s="26">
        <f t="shared" si="16"/>
        <v>0.26388888888888867</v>
      </c>
      <c r="G83" s="26">
        <f t="shared" si="11"/>
        <v>10.111111111111111</v>
      </c>
      <c r="H83" s="26">
        <f t="shared" si="17"/>
        <v>0.94999999999999929</v>
      </c>
      <c r="I83" s="28">
        <f>$Y$8*F83</f>
        <v>448.61111111111074</v>
      </c>
      <c r="J83" s="28">
        <f>$Z$8*$Y$8*$AA$8</f>
        <v>200.12400000000002</v>
      </c>
      <c r="K83" s="28">
        <f>0.5*$AB$8*$AD$8*$AC$8*(G83)^2</f>
        <v>42.938518518518514</v>
      </c>
      <c r="L83" s="28">
        <f t="shared" si="12"/>
        <v>691.67362962962932</v>
      </c>
      <c r="M83" s="31">
        <f t="shared" si="13"/>
        <v>6993.5889218106959</v>
      </c>
      <c r="N83" s="31">
        <f t="shared" si="14"/>
        <v>6.9935889218106961</v>
      </c>
      <c r="O83" s="24" t="str">
        <f t="shared" si="15"/>
        <v/>
      </c>
      <c r="P83" s="24">
        <f t="shared" si="9"/>
        <v>0</v>
      </c>
      <c r="Q83" s="24">
        <f t="shared" si="10"/>
        <v>0</v>
      </c>
      <c r="AE83">
        <f>IF(E83&lt;1,1,0)</f>
        <v>0</v>
      </c>
      <c r="AF83">
        <f>IF(AE83=1,"",E83)</f>
        <v>36.4</v>
      </c>
      <c r="AG83">
        <f>E83/3.6</f>
        <v>10.111111111111111</v>
      </c>
    </row>
    <row r="84" spans="2:33" x14ac:dyDescent="0.3">
      <c r="B84" s="3" t="s">
        <v>48</v>
      </c>
      <c r="C84" s="3">
        <v>76</v>
      </c>
      <c r="D84" s="3">
        <v>76</v>
      </c>
      <c r="E84" s="10">
        <v>37.4</v>
      </c>
      <c r="F84" s="26">
        <f t="shared" si="16"/>
        <v>0.29166666666666685</v>
      </c>
      <c r="G84" s="26">
        <f t="shared" si="11"/>
        <v>10.388888888888888</v>
      </c>
      <c r="H84" s="26">
        <f t="shared" si="17"/>
        <v>1.0500000000000007</v>
      </c>
      <c r="I84" s="28">
        <f>$Y$8*F84</f>
        <v>495.83333333333366</v>
      </c>
      <c r="J84" s="28">
        <f>$Z$8*$Y$8*$AA$8</f>
        <v>200.12400000000002</v>
      </c>
      <c r="K84" s="28">
        <f>0.5*$AB$8*$AD$8*$AC$8*(G84)^2</f>
        <v>45.330185185185172</v>
      </c>
      <c r="L84" s="28">
        <f t="shared" si="12"/>
        <v>741.28751851851894</v>
      </c>
      <c r="M84" s="31">
        <f t="shared" si="13"/>
        <v>7701.1536646090572</v>
      </c>
      <c r="N84" s="31">
        <f t="shared" si="14"/>
        <v>7.7011536646090573</v>
      </c>
      <c r="O84" s="24" t="str">
        <f t="shared" si="15"/>
        <v/>
      </c>
      <c r="P84" s="24">
        <f t="shared" si="9"/>
        <v>0</v>
      </c>
      <c r="Q84" s="24">
        <f t="shared" si="10"/>
        <v>0</v>
      </c>
      <c r="AE84">
        <f>IF(E84&lt;1,1,0)</f>
        <v>0</v>
      </c>
      <c r="AF84">
        <f>IF(AE84=1,"",E84)</f>
        <v>37.4</v>
      </c>
      <c r="AG84">
        <f>E84/3.6</f>
        <v>10.388888888888888</v>
      </c>
    </row>
    <row r="85" spans="2:33" x14ac:dyDescent="0.3">
      <c r="B85" s="3" t="s">
        <v>48</v>
      </c>
      <c r="C85" s="3">
        <v>77</v>
      </c>
      <c r="D85" s="3">
        <v>77</v>
      </c>
      <c r="E85" s="10">
        <v>38.5</v>
      </c>
      <c r="F85" s="26">
        <f t="shared" si="16"/>
        <v>0.26388888888888867</v>
      </c>
      <c r="G85" s="26">
        <f t="shared" si="11"/>
        <v>10.694444444444445</v>
      </c>
      <c r="H85" s="26">
        <f t="shared" si="17"/>
        <v>0.94999999999999929</v>
      </c>
      <c r="I85" s="28">
        <f>$Y$8*F85</f>
        <v>448.61111111111074</v>
      </c>
      <c r="J85" s="28">
        <f>$Z$8*$Y$8*$AA$8</f>
        <v>200.12400000000002</v>
      </c>
      <c r="K85" s="28">
        <f>0.5*$AB$8*$AD$8*$AC$8*(G85)^2</f>
        <v>48.035879629629626</v>
      </c>
      <c r="L85" s="28">
        <f t="shared" si="12"/>
        <v>696.77099074074044</v>
      </c>
      <c r="M85" s="31">
        <f t="shared" si="13"/>
        <v>7451.5786509773634</v>
      </c>
      <c r="N85" s="31">
        <f t="shared" si="14"/>
        <v>7.4515786509773632</v>
      </c>
      <c r="O85" s="24" t="str">
        <f t="shared" si="15"/>
        <v/>
      </c>
      <c r="P85" s="24">
        <f t="shared" si="9"/>
        <v>0</v>
      </c>
      <c r="Q85" s="24">
        <f t="shared" si="10"/>
        <v>0</v>
      </c>
      <c r="AE85">
        <f>IF(E85&lt;1,1,0)</f>
        <v>0</v>
      </c>
      <c r="AF85">
        <f>IF(AE85=1,"",E85)</f>
        <v>38.5</v>
      </c>
      <c r="AG85">
        <f>E85/3.6</f>
        <v>10.694444444444445</v>
      </c>
    </row>
    <row r="86" spans="2:33" x14ac:dyDescent="0.3">
      <c r="B86" s="3" t="s">
        <v>48</v>
      </c>
      <c r="C86" s="3">
        <v>78</v>
      </c>
      <c r="D86" s="3">
        <v>78</v>
      </c>
      <c r="E86" s="10">
        <v>39.299999999999997</v>
      </c>
      <c r="F86" s="26">
        <f t="shared" si="16"/>
        <v>0.1388888888888889</v>
      </c>
      <c r="G86" s="26">
        <f t="shared" si="11"/>
        <v>10.916666666666666</v>
      </c>
      <c r="H86" s="26">
        <f t="shared" si="17"/>
        <v>0.5</v>
      </c>
      <c r="I86" s="28">
        <f>$Y$8*F86</f>
        <v>236.11111111111111</v>
      </c>
      <c r="J86" s="28">
        <f>$Z$8*$Y$8*$AA$8</f>
        <v>200.12400000000002</v>
      </c>
      <c r="K86" s="28">
        <f>0.5*$AB$8*$AD$8*$AC$8*(G86)^2</f>
        <v>50.052916666666661</v>
      </c>
      <c r="L86" s="28">
        <f t="shared" si="12"/>
        <v>486.28802777777776</v>
      </c>
      <c r="M86" s="31">
        <f t="shared" si="13"/>
        <v>5308.6443032407406</v>
      </c>
      <c r="N86" s="31">
        <f t="shared" si="14"/>
        <v>5.3086443032407402</v>
      </c>
      <c r="O86" s="24" t="str">
        <f t="shared" si="15"/>
        <v/>
      </c>
      <c r="P86" s="24">
        <f t="shared" si="9"/>
        <v>0</v>
      </c>
      <c r="Q86" s="24">
        <f t="shared" si="10"/>
        <v>0</v>
      </c>
      <c r="AE86">
        <f>IF(E86&lt;1,1,0)</f>
        <v>0</v>
      </c>
      <c r="AF86">
        <f>IF(AE86=1,"",E86)</f>
        <v>39.299999999999997</v>
      </c>
      <c r="AG86">
        <f>E86/3.6</f>
        <v>10.916666666666666</v>
      </c>
    </row>
    <row r="87" spans="2:33" x14ac:dyDescent="0.3">
      <c r="B87" s="3" t="s">
        <v>48</v>
      </c>
      <c r="C87" s="3">
        <v>79</v>
      </c>
      <c r="D87" s="3">
        <v>79</v>
      </c>
      <c r="E87" s="10">
        <v>39.5</v>
      </c>
      <c r="F87" s="26">
        <f t="shared" si="16"/>
        <v>-4.1666666666666269E-2</v>
      </c>
      <c r="G87" s="26">
        <f t="shared" si="11"/>
        <v>10.972222222222221</v>
      </c>
      <c r="H87" s="26">
        <f t="shared" si="17"/>
        <v>-0.14999999999999858</v>
      </c>
      <c r="I87" s="28">
        <f>$Y$8*F87</f>
        <v>-70.833333333332661</v>
      </c>
      <c r="J87" s="28">
        <f>$Z$8*$Y$8*$AA$8</f>
        <v>200.12400000000002</v>
      </c>
      <c r="K87" s="28">
        <f>0.5*$AB$8*$AD$8*$AC$8*(G87)^2</f>
        <v>50.563657407407398</v>
      </c>
      <c r="L87" s="28">
        <f t="shared" si="12"/>
        <v>179.85432407407475</v>
      </c>
      <c r="M87" s="31">
        <f t="shared" si="13"/>
        <v>1973.4016113683201</v>
      </c>
      <c r="N87" s="31">
        <f t="shared" si="14"/>
        <v>1.9734016113683202</v>
      </c>
      <c r="O87" s="24" t="str">
        <f t="shared" si="15"/>
        <v/>
      </c>
      <c r="P87" s="24">
        <f t="shared" si="9"/>
        <v>0</v>
      </c>
      <c r="Q87" s="24">
        <f t="shared" si="10"/>
        <v>0</v>
      </c>
      <c r="AE87">
        <f>IF(E87&lt;1,1,0)</f>
        <v>0</v>
      </c>
      <c r="AF87">
        <f>IF(AE87=1,"",E87)</f>
        <v>39.5</v>
      </c>
      <c r="AG87">
        <f>E87/3.6</f>
        <v>10.972222222222221</v>
      </c>
    </row>
    <row r="88" spans="2:33" x14ac:dyDescent="0.3">
      <c r="B88" s="3" t="s">
        <v>48</v>
      </c>
      <c r="C88" s="3">
        <v>80</v>
      </c>
      <c r="D88" s="3">
        <v>80</v>
      </c>
      <c r="E88" s="10">
        <v>39</v>
      </c>
      <c r="F88" s="26">
        <f t="shared" si="16"/>
        <v>-0.1388888888888889</v>
      </c>
      <c r="G88" s="26">
        <f t="shared" si="11"/>
        <v>10.833333333333334</v>
      </c>
      <c r="H88" s="26">
        <f t="shared" si="17"/>
        <v>-0.5</v>
      </c>
      <c r="I88" s="28">
        <f>$Y$8*F88</f>
        <v>-236.11111111111111</v>
      </c>
      <c r="J88" s="28">
        <f>$Z$8*$Y$8*$AA$8</f>
        <v>200.12400000000002</v>
      </c>
      <c r="K88" s="28">
        <f>0.5*$AB$8*$AD$8*$AC$8*(G88)^2</f>
        <v>49.291666666666671</v>
      </c>
      <c r="L88" s="28">
        <f t="shared" si="12"/>
        <v>13.304555555555581</v>
      </c>
      <c r="M88" s="31">
        <f t="shared" si="13"/>
        <v>144.13268518518547</v>
      </c>
      <c r="N88" s="31">
        <f t="shared" si="14"/>
        <v>0.14413268518518546</v>
      </c>
      <c r="O88" s="24" t="str">
        <f t="shared" si="15"/>
        <v/>
      </c>
      <c r="P88" s="24">
        <f t="shared" si="9"/>
        <v>153.2290092592599</v>
      </c>
      <c r="Q88" s="24">
        <f t="shared" si="10"/>
        <v>99.59885601851893</v>
      </c>
      <c r="AE88">
        <f>IF(E88&lt;1,1,0)</f>
        <v>0</v>
      </c>
      <c r="AF88">
        <f>IF(AE88=1,"",E88)</f>
        <v>39</v>
      </c>
      <c r="AG88">
        <f>E88/3.6</f>
        <v>10.833333333333334</v>
      </c>
    </row>
    <row r="89" spans="2:33" x14ac:dyDescent="0.3">
      <c r="B89" s="3" t="s">
        <v>48</v>
      </c>
      <c r="C89" s="3">
        <v>81</v>
      </c>
      <c r="D89" s="3">
        <v>81</v>
      </c>
      <c r="E89" s="10">
        <v>38.5</v>
      </c>
      <c r="F89" s="26">
        <f t="shared" si="16"/>
        <v>-0.23611111111111149</v>
      </c>
      <c r="G89" s="26">
        <f t="shared" si="11"/>
        <v>10.694444444444445</v>
      </c>
      <c r="H89" s="26">
        <f t="shared" si="17"/>
        <v>-0.85000000000000142</v>
      </c>
      <c r="I89" s="28">
        <f>$Y$8*F89</f>
        <v>-401.38888888888954</v>
      </c>
      <c r="J89" s="28">
        <f>$Z$8*$Y$8*$AA$8</f>
        <v>200.12400000000002</v>
      </c>
      <c r="K89" s="28">
        <f>0.5*$AB$8*$AD$8*$AC$8*(G89)^2</f>
        <v>48.035879629629626</v>
      </c>
      <c r="L89" s="28">
        <f t="shared" si="12"/>
        <v>-153.2290092592599</v>
      </c>
      <c r="M89" s="31">
        <f t="shared" si="13"/>
        <v>-1638.6991268004183</v>
      </c>
      <c r="N89" s="31">
        <f t="shared" si="14"/>
        <v>-1.6386991268004183</v>
      </c>
      <c r="O89" s="24" t="str">
        <f t="shared" si="15"/>
        <v>BRAKING</v>
      </c>
      <c r="P89" s="24">
        <f t="shared" si="9"/>
        <v>108.95456481481476</v>
      </c>
      <c r="Q89" s="24">
        <f t="shared" si="10"/>
        <v>70.820467129629591</v>
      </c>
      <c r="AE89">
        <f>IF(E89&lt;1,1,0)</f>
        <v>0</v>
      </c>
      <c r="AF89">
        <f>IF(AE89=1,"",E89)</f>
        <v>38.5</v>
      </c>
      <c r="AG89">
        <f>E89/3.6</f>
        <v>10.694444444444445</v>
      </c>
    </row>
    <row r="90" spans="2:33" x14ac:dyDescent="0.3">
      <c r="B90" s="3" t="s">
        <v>48</v>
      </c>
      <c r="C90" s="3">
        <v>82</v>
      </c>
      <c r="D90" s="3">
        <v>82</v>
      </c>
      <c r="E90" s="10">
        <v>37.299999999999997</v>
      </c>
      <c r="F90" s="26">
        <f t="shared" si="16"/>
        <v>-0.20833333333333331</v>
      </c>
      <c r="G90" s="26">
        <f t="shared" si="11"/>
        <v>10.361111111111111</v>
      </c>
      <c r="H90" s="26">
        <f t="shared" si="17"/>
        <v>-0.75</v>
      </c>
      <c r="I90" s="28">
        <f>$Y$8*F90</f>
        <v>-354.16666666666663</v>
      </c>
      <c r="J90" s="28">
        <f>$Z$8*$Y$8*$AA$8</f>
        <v>200.12400000000002</v>
      </c>
      <c r="K90" s="28">
        <f>0.5*$AB$8*$AD$8*$AC$8*(G90)^2</f>
        <v>45.088101851851846</v>
      </c>
      <c r="L90" s="28">
        <f t="shared" si="12"/>
        <v>-108.95456481481476</v>
      </c>
      <c r="M90" s="31">
        <f t="shared" si="13"/>
        <v>-1128.8903521090529</v>
      </c>
      <c r="N90" s="31">
        <f t="shared" si="14"/>
        <v>-1.1288903521090528</v>
      </c>
      <c r="O90" s="24" t="str">
        <f t="shared" si="15"/>
        <v>BRAKING</v>
      </c>
      <c r="P90" s="24">
        <f t="shared" si="9"/>
        <v>0</v>
      </c>
      <c r="Q90" s="24">
        <f t="shared" si="10"/>
        <v>0</v>
      </c>
      <c r="AE90">
        <f>IF(E90&lt;1,1,0)</f>
        <v>0</v>
      </c>
      <c r="AF90">
        <f>IF(AE90=1,"",E90)</f>
        <v>37.299999999999997</v>
      </c>
      <c r="AG90">
        <f>E90/3.6</f>
        <v>10.361111111111111</v>
      </c>
    </row>
    <row r="91" spans="2:33" x14ac:dyDescent="0.3">
      <c r="B91" s="3" t="s">
        <v>48</v>
      </c>
      <c r="C91" s="3">
        <v>83</v>
      </c>
      <c r="D91" s="3">
        <v>83</v>
      </c>
      <c r="E91" s="10">
        <v>37</v>
      </c>
      <c r="F91" s="26">
        <f t="shared" si="16"/>
        <v>-8.3333333333332538E-2</v>
      </c>
      <c r="G91" s="26">
        <f t="shared" si="11"/>
        <v>10.277777777777777</v>
      </c>
      <c r="H91" s="26">
        <f t="shared" si="17"/>
        <v>-0.29999999999999716</v>
      </c>
      <c r="I91" s="28">
        <f>$Y$8*F91</f>
        <v>-141.66666666666532</v>
      </c>
      <c r="J91" s="28">
        <f>$Z$8*$Y$8*$AA$8</f>
        <v>200.12400000000002</v>
      </c>
      <c r="K91" s="28">
        <f>0.5*$AB$8*$AD$8*$AC$8*(G91)^2</f>
        <v>44.365740740740726</v>
      </c>
      <c r="L91" s="28">
        <f t="shared" si="12"/>
        <v>102.82307407407544</v>
      </c>
      <c r="M91" s="31">
        <f t="shared" si="13"/>
        <v>1056.7927057613308</v>
      </c>
      <c r="N91" s="31">
        <f t="shared" si="14"/>
        <v>1.0567927057613309</v>
      </c>
      <c r="O91" s="24" t="str">
        <f t="shared" si="15"/>
        <v/>
      </c>
      <c r="P91" s="24">
        <f t="shared" si="9"/>
        <v>15.949009259259583</v>
      </c>
      <c r="Q91" s="24">
        <f t="shared" si="10"/>
        <v>10.36685601851873</v>
      </c>
      <c r="AE91">
        <f>IF(E91&lt;1,1,0)</f>
        <v>0</v>
      </c>
      <c r="AF91">
        <f>IF(AE91=1,"",E91)</f>
        <v>37</v>
      </c>
      <c r="AG91">
        <f>E91/3.6</f>
        <v>10.277777777777777</v>
      </c>
    </row>
    <row r="92" spans="2:33" x14ac:dyDescent="0.3">
      <c r="B92" s="3" t="s">
        <v>48</v>
      </c>
      <c r="C92" s="3">
        <v>84</v>
      </c>
      <c r="D92" s="3">
        <v>84</v>
      </c>
      <c r="E92" s="10">
        <v>36.700000000000003</v>
      </c>
      <c r="F92" s="26">
        <f t="shared" si="16"/>
        <v>-0.15277777777777798</v>
      </c>
      <c r="G92" s="26">
        <f t="shared" si="11"/>
        <v>10.194444444444445</v>
      </c>
      <c r="H92" s="26">
        <f t="shared" si="17"/>
        <v>-0.55000000000000071</v>
      </c>
      <c r="I92" s="28">
        <f>$Y$8*F92</f>
        <v>-259.72222222222257</v>
      </c>
      <c r="J92" s="28">
        <f>$Z$8*$Y$8*$AA$8</f>
        <v>200.12400000000002</v>
      </c>
      <c r="K92" s="28">
        <f>0.5*$AB$8*$AD$8*$AC$8*(G92)^2</f>
        <v>43.649212962962963</v>
      </c>
      <c r="L92" s="28">
        <f t="shared" si="12"/>
        <v>-15.949009259259583</v>
      </c>
      <c r="M92" s="31">
        <f t="shared" si="13"/>
        <v>-162.59128883745186</v>
      </c>
      <c r="N92" s="31">
        <f t="shared" si="14"/>
        <v>-0.16259128883745186</v>
      </c>
      <c r="O92" s="24" t="str">
        <f t="shared" si="15"/>
        <v>BRAKING</v>
      </c>
      <c r="P92" s="24">
        <f t="shared" si="9"/>
        <v>88.664564814816146</v>
      </c>
      <c r="Q92" s="24">
        <f t="shared" si="10"/>
        <v>57.631967129630496</v>
      </c>
      <c r="AE92">
        <f>IF(E92&lt;1,1,0)</f>
        <v>0</v>
      </c>
      <c r="AF92">
        <f>IF(AE92=1,"",E92)</f>
        <v>36.700000000000003</v>
      </c>
      <c r="AG92">
        <f>E92/3.6</f>
        <v>10.194444444444445</v>
      </c>
    </row>
    <row r="93" spans="2:33" x14ac:dyDescent="0.3">
      <c r="B93" s="3" t="s">
        <v>48</v>
      </c>
      <c r="C93" s="3">
        <v>85</v>
      </c>
      <c r="D93" s="3">
        <v>85</v>
      </c>
      <c r="E93" s="10">
        <v>35.9</v>
      </c>
      <c r="F93" s="26">
        <f t="shared" si="16"/>
        <v>-0.19444444444444522</v>
      </c>
      <c r="G93" s="26">
        <f t="shared" si="11"/>
        <v>9.9722222222222214</v>
      </c>
      <c r="H93" s="26">
        <f t="shared" si="17"/>
        <v>-0.70000000000000284</v>
      </c>
      <c r="I93" s="28">
        <f>$Y$8*F93</f>
        <v>-330.55555555555691</v>
      </c>
      <c r="J93" s="28">
        <f>$Z$8*$Y$8*$AA$8</f>
        <v>200.12400000000002</v>
      </c>
      <c r="K93" s="28">
        <f>0.5*$AB$8*$AD$8*$AC$8*(G93)^2</f>
        <v>41.766990740740731</v>
      </c>
      <c r="L93" s="28">
        <f t="shared" si="12"/>
        <v>-88.664564814816146</v>
      </c>
      <c r="M93" s="31">
        <f t="shared" si="13"/>
        <v>-884.1827435699721</v>
      </c>
      <c r="N93" s="31">
        <f t="shared" si="14"/>
        <v>-0.88418274356997206</v>
      </c>
      <c r="O93" s="24" t="str">
        <f t="shared" si="15"/>
        <v>BRAKING</v>
      </c>
      <c r="P93" s="24">
        <f t="shared" si="9"/>
        <v>66.437898148147454</v>
      </c>
      <c r="Q93" s="24">
        <f t="shared" si="10"/>
        <v>43.184633796295849</v>
      </c>
      <c r="AE93">
        <f>IF(E93&lt;1,1,0)</f>
        <v>0</v>
      </c>
      <c r="AF93">
        <f>IF(AE93=1,"",E93)</f>
        <v>35.9</v>
      </c>
      <c r="AG93">
        <f>E93/3.6</f>
        <v>9.9722222222222214</v>
      </c>
    </row>
    <row r="94" spans="2:33" x14ac:dyDescent="0.3">
      <c r="B94" s="3" t="s">
        <v>48</v>
      </c>
      <c r="C94" s="3">
        <v>86</v>
      </c>
      <c r="D94" s="3">
        <v>86</v>
      </c>
      <c r="E94" s="10">
        <v>35.299999999999997</v>
      </c>
      <c r="F94" s="26">
        <f t="shared" si="16"/>
        <v>-0.18055555555555516</v>
      </c>
      <c r="G94" s="26">
        <f t="shared" si="11"/>
        <v>9.8055555555555554</v>
      </c>
      <c r="H94" s="26">
        <f t="shared" si="17"/>
        <v>-0.64999999999999858</v>
      </c>
      <c r="I94" s="28">
        <f>$Y$8*F94</f>
        <v>-306.94444444444377</v>
      </c>
      <c r="J94" s="28">
        <f>$Z$8*$Y$8*$AA$8</f>
        <v>200.12400000000002</v>
      </c>
      <c r="K94" s="28">
        <f>0.5*$AB$8*$AD$8*$AC$8*(G94)^2</f>
        <v>40.382546296296297</v>
      </c>
      <c r="L94" s="28">
        <f t="shared" si="12"/>
        <v>-66.437898148147454</v>
      </c>
      <c r="M94" s="31">
        <f t="shared" si="13"/>
        <v>-651.46050128600143</v>
      </c>
      <c r="N94" s="31">
        <f t="shared" si="14"/>
        <v>-0.65146050128600141</v>
      </c>
      <c r="O94" s="24" t="str">
        <f t="shared" si="15"/>
        <v>BRAKING</v>
      </c>
      <c r="P94" s="24">
        <f t="shared" si="9"/>
        <v>20.801370370368993</v>
      </c>
      <c r="Q94" s="24">
        <f t="shared" si="10"/>
        <v>13.520890740739846</v>
      </c>
      <c r="AE94">
        <f>IF(E94&lt;1,1,0)</f>
        <v>0</v>
      </c>
      <c r="AF94">
        <f>IF(AE94=1,"",E94)</f>
        <v>35.299999999999997</v>
      </c>
      <c r="AG94">
        <f>E94/3.6</f>
        <v>9.8055555555555554</v>
      </c>
    </row>
    <row r="95" spans="2:33" x14ac:dyDescent="0.3">
      <c r="B95" s="3" t="s">
        <v>48</v>
      </c>
      <c r="C95" s="3">
        <v>87</v>
      </c>
      <c r="D95" s="3">
        <v>87</v>
      </c>
      <c r="E95" s="10">
        <v>34.6</v>
      </c>
      <c r="F95" s="26">
        <f t="shared" si="16"/>
        <v>-0.15277777777777699</v>
      </c>
      <c r="G95" s="26">
        <f t="shared" si="11"/>
        <v>9.6111111111111107</v>
      </c>
      <c r="H95" s="26">
        <f t="shared" si="17"/>
        <v>-0.54999999999999716</v>
      </c>
      <c r="I95" s="28">
        <f>$Y$8*F95</f>
        <v>-259.72222222222086</v>
      </c>
      <c r="J95" s="28">
        <f>$Z$8*$Y$8*$AA$8</f>
        <v>200.12400000000002</v>
      </c>
      <c r="K95" s="28">
        <f>0.5*$AB$8*$AD$8*$AC$8*(G95)^2</f>
        <v>38.796851851851848</v>
      </c>
      <c r="L95" s="28">
        <f t="shared" si="12"/>
        <v>-20.801370370368993</v>
      </c>
      <c r="M95" s="31">
        <f t="shared" si="13"/>
        <v>-199.92428189299088</v>
      </c>
      <c r="N95" s="31">
        <f t="shared" si="14"/>
        <v>-0.19992428189299088</v>
      </c>
      <c r="O95" s="24" t="str">
        <f t="shared" si="15"/>
        <v>BRAKING</v>
      </c>
      <c r="P95" s="24">
        <f t="shared" si="9"/>
        <v>399.47100000000069</v>
      </c>
      <c r="Q95" s="24">
        <f t="shared" si="10"/>
        <v>259.65615000000048</v>
      </c>
      <c r="AE95">
        <f>IF(E95&lt;1,1,0)</f>
        <v>0</v>
      </c>
      <c r="AF95">
        <f>IF(AE95=1,"",E95)</f>
        <v>34.6</v>
      </c>
      <c r="AG95">
        <f>E95/3.6</f>
        <v>9.6111111111111107</v>
      </c>
    </row>
    <row r="96" spans="2:33" x14ac:dyDescent="0.3">
      <c r="B96" s="3" t="s">
        <v>48</v>
      </c>
      <c r="C96" s="3">
        <v>88</v>
      </c>
      <c r="D96" s="3">
        <v>88</v>
      </c>
      <c r="E96" s="10">
        <v>34.200000000000003</v>
      </c>
      <c r="F96" s="26">
        <f t="shared" si="16"/>
        <v>-0.37500000000000039</v>
      </c>
      <c r="G96" s="26">
        <f t="shared" si="11"/>
        <v>9.5</v>
      </c>
      <c r="H96" s="26">
        <f t="shared" si="17"/>
        <v>-1.3500000000000014</v>
      </c>
      <c r="I96" s="28">
        <f>$Y$8*F96</f>
        <v>-637.50000000000068</v>
      </c>
      <c r="J96" s="28">
        <f>$Z$8*$Y$8*$AA$8</f>
        <v>200.12400000000002</v>
      </c>
      <c r="K96" s="28">
        <f>0.5*$AB$8*$AD$8*$AC$8*(G96)^2</f>
        <v>37.905000000000001</v>
      </c>
      <c r="L96" s="28">
        <f t="shared" si="12"/>
        <v>-399.47100000000069</v>
      </c>
      <c r="M96" s="31">
        <f t="shared" si="13"/>
        <v>-3794.9745000000066</v>
      </c>
      <c r="N96" s="31">
        <f t="shared" si="14"/>
        <v>-3.7949745000000066</v>
      </c>
      <c r="O96" s="24" t="str">
        <f t="shared" si="15"/>
        <v>BRAKING</v>
      </c>
      <c r="P96" s="24">
        <f t="shared" si="9"/>
        <v>1396.0645648148154</v>
      </c>
      <c r="Q96" s="24">
        <f t="shared" si="10"/>
        <v>907.44196712963003</v>
      </c>
      <c r="AE96">
        <f>IF(E96&lt;1,1,0)</f>
        <v>0</v>
      </c>
      <c r="AF96">
        <f>IF(AE96=1,"",E96)</f>
        <v>34.200000000000003</v>
      </c>
      <c r="AG96">
        <f>E96/3.6</f>
        <v>9.5</v>
      </c>
    </row>
    <row r="97" spans="2:33" x14ac:dyDescent="0.3">
      <c r="B97" s="3" t="s">
        <v>48</v>
      </c>
      <c r="C97" s="3">
        <v>89</v>
      </c>
      <c r="D97" s="3">
        <v>89</v>
      </c>
      <c r="E97" s="10">
        <v>31.9</v>
      </c>
      <c r="F97" s="26">
        <f t="shared" si="16"/>
        <v>-0.95833333333333359</v>
      </c>
      <c r="G97" s="26">
        <f t="shared" si="11"/>
        <v>8.8611111111111107</v>
      </c>
      <c r="H97" s="26">
        <f t="shared" si="17"/>
        <v>-3.4500000000000011</v>
      </c>
      <c r="I97" s="28">
        <f>$Y$8*F97</f>
        <v>-1629.1666666666672</v>
      </c>
      <c r="J97" s="28">
        <f>$Z$8*$Y$8*$AA$8</f>
        <v>200.12400000000002</v>
      </c>
      <c r="K97" s="28">
        <f>0.5*$AB$8*$AD$8*$AC$8*(G97)^2</f>
        <v>32.978101851851847</v>
      </c>
      <c r="L97" s="28">
        <f t="shared" si="12"/>
        <v>-1396.0645648148154</v>
      </c>
      <c r="M97" s="31">
        <f t="shared" si="13"/>
        <v>-12370.683227109059</v>
      </c>
      <c r="N97" s="31">
        <f t="shared" si="14"/>
        <v>-12.370683227109058</v>
      </c>
      <c r="O97" s="24" t="str">
        <f t="shared" si="15"/>
        <v>BRAKING</v>
      </c>
      <c r="P97" s="24">
        <f t="shared" si="9"/>
        <v>2113.2230833333329</v>
      </c>
      <c r="Q97" s="24">
        <f t="shared" si="10"/>
        <v>1373.5950041666665</v>
      </c>
      <c r="AE97">
        <f>IF(E97&lt;1,1,0)</f>
        <v>0</v>
      </c>
      <c r="AF97">
        <f>IF(AE97=1,"",E97)</f>
        <v>31.9</v>
      </c>
      <c r="AG97">
        <f>E97/3.6</f>
        <v>8.8611111111111107</v>
      </c>
    </row>
    <row r="98" spans="2:33" x14ac:dyDescent="0.3">
      <c r="B98" s="3" t="s">
        <v>48</v>
      </c>
      <c r="C98" s="3">
        <v>90</v>
      </c>
      <c r="D98" s="3">
        <v>90</v>
      </c>
      <c r="E98" s="10">
        <v>27.3</v>
      </c>
      <c r="F98" s="26">
        <f t="shared" si="16"/>
        <v>-1.3749999999999998</v>
      </c>
      <c r="G98" s="26">
        <f t="shared" si="11"/>
        <v>7.583333333333333</v>
      </c>
      <c r="H98" s="26">
        <f t="shared" si="17"/>
        <v>-4.9499999999999993</v>
      </c>
      <c r="I98" s="28">
        <f>$Y$8*F98</f>
        <v>-2337.4999999999995</v>
      </c>
      <c r="J98" s="28">
        <f>$Z$8*$Y$8*$AA$8</f>
        <v>200.12400000000002</v>
      </c>
      <c r="K98" s="28">
        <f>0.5*$AB$8*$AD$8*$AC$8*(G98)^2</f>
        <v>24.152916666666666</v>
      </c>
      <c r="L98" s="28">
        <f t="shared" si="12"/>
        <v>-2113.2230833333329</v>
      </c>
      <c r="M98" s="31">
        <f t="shared" si="13"/>
        <v>-16025.275048611107</v>
      </c>
      <c r="N98" s="31">
        <f t="shared" si="14"/>
        <v>-16.025275048611107</v>
      </c>
      <c r="O98" s="24" t="str">
        <f t="shared" si="15"/>
        <v>BRAKING</v>
      </c>
      <c r="P98" s="24">
        <f t="shared" si="9"/>
        <v>2216.1352592592593</v>
      </c>
      <c r="Q98" s="24">
        <f t="shared" si="10"/>
        <v>1440.4879185185187</v>
      </c>
      <c r="AE98">
        <f>IF(E98&lt;1,1,0)</f>
        <v>0</v>
      </c>
      <c r="AF98">
        <f>IF(AE98=1,"",E98)</f>
        <v>27.3</v>
      </c>
      <c r="AG98">
        <f>E98/3.6</f>
        <v>7.583333333333333</v>
      </c>
    </row>
    <row r="99" spans="2:33" x14ac:dyDescent="0.3">
      <c r="B99" s="3" t="s">
        <v>48</v>
      </c>
      <c r="C99" s="3">
        <v>91</v>
      </c>
      <c r="D99" s="3">
        <v>91</v>
      </c>
      <c r="E99" s="10">
        <v>22</v>
      </c>
      <c r="F99" s="26">
        <f t="shared" si="16"/>
        <v>-1.4305555555555556</v>
      </c>
      <c r="G99" s="26">
        <f t="shared" si="11"/>
        <v>6.1111111111111107</v>
      </c>
      <c r="H99" s="26">
        <f t="shared" si="17"/>
        <v>-5.15</v>
      </c>
      <c r="I99" s="28">
        <f>$Y$8*F99</f>
        <v>-2431.9444444444443</v>
      </c>
      <c r="J99" s="28">
        <f>$Z$8*$Y$8*$AA$8</f>
        <v>200.12400000000002</v>
      </c>
      <c r="K99" s="28">
        <f>0.5*$AB$8*$AD$8*$AC$8*(G99)^2</f>
        <v>15.685185185185183</v>
      </c>
      <c r="L99" s="28">
        <f t="shared" si="12"/>
        <v>-2216.1352592592593</v>
      </c>
      <c r="M99" s="31">
        <f t="shared" si="13"/>
        <v>-13543.048806584362</v>
      </c>
      <c r="N99" s="31">
        <f t="shared" si="14"/>
        <v>-13.543048806584363</v>
      </c>
      <c r="O99" s="24" t="str">
        <f t="shared" si="15"/>
        <v>BRAKING</v>
      </c>
      <c r="P99" s="24">
        <f t="shared" si="9"/>
        <v>1632.1769259259263</v>
      </c>
      <c r="Q99" s="24">
        <f t="shared" si="10"/>
        <v>1060.9150018518521</v>
      </c>
      <c r="AE99">
        <f>IF(E99&lt;1,1,0)</f>
        <v>0</v>
      </c>
      <c r="AF99">
        <f>IF(AE99=1,"",E99)</f>
        <v>22</v>
      </c>
      <c r="AG99">
        <f>E99/3.6</f>
        <v>6.1111111111111107</v>
      </c>
    </row>
    <row r="100" spans="2:33" x14ac:dyDescent="0.3">
      <c r="B100" s="3" t="s">
        <v>48</v>
      </c>
      <c r="C100" s="3">
        <v>92</v>
      </c>
      <c r="D100" s="3">
        <v>92</v>
      </c>
      <c r="E100" s="10">
        <v>17</v>
      </c>
      <c r="F100" s="26">
        <f t="shared" si="16"/>
        <v>-1.0833333333333335</v>
      </c>
      <c r="G100" s="26">
        <f t="shared" si="11"/>
        <v>4.7222222222222223</v>
      </c>
      <c r="H100" s="26">
        <f t="shared" si="17"/>
        <v>-3.9000000000000004</v>
      </c>
      <c r="I100" s="28">
        <f>$Y$8*F100</f>
        <v>-1841.666666666667</v>
      </c>
      <c r="J100" s="28">
        <f>$Z$8*$Y$8*$AA$8</f>
        <v>200.12400000000002</v>
      </c>
      <c r="K100" s="28">
        <f>0.5*$AB$8*$AD$8*$AC$8*(G100)^2</f>
        <v>9.3657407407407405</v>
      </c>
      <c r="L100" s="28">
        <f t="shared" si="12"/>
        <v>-1632.1769259259263</v>
      </c>
      <c r="M100" s="31">
        <f t="shared" si="13"/>
        <v>-7707.5021502057634</v>
      </c>
      <c r="N100" s="31">
        <f t="shared" si="14"/>
        <v>-7.7075021502057632</v>
      </c>
      <c r="O100" s="24" t="str">
        <f t="shared" si="15"/>
        <v>BRAKING</v>
      </c>
      <c r="P100" s="24">
        <f t="shared" si="9"/>
        <v>973.89692592592576</v>
      </c>
      <c r="Q100" s="24">
        <f t="shared" si="10"/>
        <v>633.03300185185174</v>
      </c>
      <c r="AE100">
        <f>IF(E100&lt;1,1,0)</f>
        <v>0</v>
      </c>
      <c r="AF100">
        <f>IF(AE100=1,"",E100)</f>
        <v>17</v>
      </c>
      <c r="AG100">
        <f>E100/3.6</f>
        <v>4.7222222222222223</v>
      </c>
    </row>
    <row r="101" spans="2:33" x14ac:dyDescent="0.3">
      <c r="B101" s="3" t="s">
        <v>48</v>
      </c>
      <c r="C101" s="3">
        <v>93</v>
      </c>
      <c r="D101" s="3">
        <v>93</v>
      </c>
      <c r="E101" s="10">
        <v>14.2</v>
      </c>
      <c r="F101" s="26">
        <f t="shared" si="16"/>
        <v>-0.69444444444444442</v>
      </c>
      <c r="G101" s="26">
        <f t="shared" si="11"/>
        <v>3.9444444444444442</v>
      </c>
      <c r="H101" s="26">
        <f t="shared" si="17"/>
        <v>-2.5</v>
      </c>
      <c r="I101" s="28">
        <f>$Y$8*F101</f>
        <v>-1180.5555555555554</v>
      </c>
      <c r="J101" s="28">
        <f>$Z$8*$Y$8*$AA$8</f>
        <v>200.12400000000002</v>
      </c>
      <c r="K101" s="28">
        <f>0.5*$AB$8*$AD$8*$AC$8*(G101)^2</f>
        <v>6.5346296296296291</v>
      </c>
      <c r="L101" s="28">
        <f t="shared" si="12"/>
        <v>-973.89692592592576</v>
      </c>
      <c r="M101" s="31">
        <f t="shared" si="13"/>
        <v>-3841.48231893004</v>
      </c>
      <c r="N101" s="31">
        <f t="shared" si="14"/>
        <v>-3.8414823189300402</v>
      </c>
      <c r="O101" s="24" t="str">
        <f t="shared" si="15"/>
        <v>BRAKING</v>
      </c>
      <c r="P101" s="24">
        <f t="shared" si="9"/>
        <v>999.37599999999986</v>
      </c>
      <c r="Q101" s="24">
        <f t="shared" si="10"/>
        <v>649.59439999999995</v>
      </c>
      <c r="AE101">
        <f>IF(E101&lt;1,1,0)</f>
        <v>0</v>
      </c>
      <c r="AF101">
        <f>IF(AE101=1,"",E101)</f>
        <v>14.2</v>
      </c>
      <c r="AG101">
        <f>E101/3.6</f>
        <v>3.9444444444444442</v>
      </c>
    </row>
    <row r="102" spans="2:33" x14ac:dyDescent="0.3">
      <c r="B102" s="3" t="s">
        <v>48</v>
      </c>
      <c r="C102" s="3">
        <v>94</v>
      </c>
      <c r="D102" s="3">
        <v>94</v>
      </c>
      <c r="E102" s="10">
        <v>12</v>
      </c>
      <c r="F102" s="26">
        <f t="shared" si="16"/>
        <v>-0.70833333333333326</v>
      </c>
      <c r="G102" s="26">
        <f t="shared" si="11"/>
        <v>3.333333333333333</v>
      </c>
      <c r="H102" s="26">
        <f t="shared" si="17"/>
        <v>-2.5499999999999998</v>
      </c>
      <c r="I102" s="28">
        <f>$Y$8*F102</f>
        <v>-1204.1666666666665</v>
      </c>
      <c r="J102" s="28">
        <f>$Z$8*$Y$8*$AA$8</f>
        <v>200.12400000000002</v>
      </c>
      <c r="K102" s="28">
        <f>0.5*$AB$8*$AD$8*$AC$8*(G102)^2</f>
        <v>4.6666666666666652</v>
      </c>
      <c r="L102" s="28">
        <f t="shared" si="12"/>
        <v>-999.37599999999986</v>
      </c>
      <c r="M102" s="31">
        <f t="shared" si="13"/>
        <v>-3331.2533333333326</v>
      </c>
      <c r="N102" s="31">
        <f t="shared" si="14"/>
        <v>-3.3312533333333327</v>
      </c>
      <c r="O102" s="24" t="str">
        <f t="shared" si="15"/>
        <v>BRAKING</v>
      </c>
      <c r="P102" s="24">
        <f t="shared" si="9"/>
        <v>1261.0812314814814</v>
      </c>
      <c r="Q102" s="24">
        <f t="shared" si="10"/>
        <v>819.70280046296295</v>
      </c>
      <c r="AE102">
        <f>IF(E102&lt;1,1,0)</f>
        <v>0</v>
      </c>
      <c r="AF102">
        <f>IF(AE102=1,"",E102)</f>
        <v>12</v>
      </c>
      <c r="AG102">
        <f>E102/3.6</f>
        <v>3.333333333333333</v>
      </c>
    </row>
    <row r="103" spans="2:33" x14ac:dyDescent="0.3">
      <c r="B103" s="3" t="s">
        <v>48</v>
      </c>
      <c r="C103" s="3">
        <v>95</v>
      </c>
      <c r="D103" s="3">
        <v>95</v>
      </c>
      <c r="E103" s="10">
        <v>9.1</v>
      </c>
      <c r="F103" s="26">
        <f t="shared" si="16"/>
        <v>-0.86111111111111116</v>
      </c>
      <c r="G103" s="26">
        <f t="shared" si="11"/>
        <v>2.5277777777777777</v>
      </c>
      <c r="H103" s="26">
        <f t="shared" si="17"/>
        <v>-3.1</v>
      </c>
      <c r="I103" s="28">
        <f>$Y$8*F103</f>
        <v>-1463.8888888888889</v>
      </c>
      <c r="J103" s="28">
        <f>$Z$8*$Y$8*$AA$8</f>
        <v>200.12400000000002</v>
      </c>
      <c r="K103" s="28">
        <f>0.5*$AB$8*$AD$8*$AC$8*(G103)^2</f>
        <v>2.6836574074074071</v>
      </c>
      <c r="L103" s="28">
        <f t="shared" si="12"/>
        <v>-1261.0812314814814</v>
      </c>
      <c r="M103" s="31">
        <f t="shared" si="13"/>
        <v>-3187.7331129115223</v>
      </c>
      <c r="N103" s="31">
        <f t="shared" si="14"/>
        <v>-3.1877331129115225</v>
      </c>
      <c r="O103" s="24" t="str">
        <f t="shared" si="15"/>
        <v>BRAKING</v>
      </c>
      <c r="P103" s="24">
        <f t="shared" si="9"/>
        <v>1097.3969259259259</v>
      </c>
      <c r="Q103" s="24">
        <f t="shared" si="10"/>
        <v>713.30800185185183</v>
      </c>
      <c r="AE103">
        <f>IF(E103&lt;1,1,0)</f>
        <v>0</v>
      </c>
      <c r="AF103">
        <f>IF(AE103=1,"",E103)</f>
        <v>9.1</v>
      </c>
      <c r="AG103">
        <f>E103/3.6</f>
        <v>2.5277777777777777</v>
      </c>
    </row>
    <row r="104" spans="2:33" x14ac:dyDescent="0.3">
      <c r="B104" s="3" t="s">
        <v>48</v>
      </c>
      <c r="C104" s="3">
        <v>96</v>
      </c>
      <c r="D104" s="3">
        <v>96</v>
      </c>
      <c r="E104" s="10">
        <v>5.8</v>
      </c>
      <c r="F104" s="26">
        <f t="shared" si="16"/>
        <v>-0.76388888888888884</v>
      </c>
      <c r="G104" s="26">
        <f t="shared" si="11"/>
        <v>1.6111111111111109</v>
      </c>
      <c r="H104" s="26">
        <f t="shared" si="17"/>
        <v>-2.75</v>
      </c>
      <c r="I104" s="28">
        <f>$Y$8*F104</f>
        <v>-1298.6111111111111</v>
      </c>
      <c r="J104" s="28">
        <f>$Z$8*$Y$8*$AA$8</f>
        <v>200.12400000000002</v>
      </c>
      <c r="K104" s="28">
        <f>0.5*$AB$8*$AD$8*$AC$8*(G104)^2</f>
        <v>1.0901851851851849</v>
      </c>
      <c r="L104" s="28">
        <f t="shared" si="12"/>
        <v>-1097.3969259259259</v>
      </c>
      <c r="M104" s="31">
        <f t="shared" si="13"/>
        <v>-1768.0283806584359</v>
      </c>
      <c r="N104" s="31">
        <f t="shared" si="14"/>
        <v>-1.768028380658436</v>
      </c>
      <c r="O104" s="24" t="str">
        <f t="shared" si="15"/>
        <v>BRAKING</v>
      </c>
      <c r="P104" s="24">
        <f t="shared" si="9"/>
        <v>649.4559999999999</v>
      </c>
      <c r="Q104" s="24">
        <f t="shared" si="10"/>
        <v>422.14639999999997</v>
      </c>
      <c r="AE104">
        <f>IF(E104&lt;1,1,0)</f>
        <v>0</v>
      </c>
      <c r="AF104">
        <f>IF(AE104=1,"",E104)</f>
        <v>5.8</v>
      </c>
      <c r="AG104">
        <f>E104/3.6</f>
        <v>1.6111111111111109</v>
      </c>
    </row>
    <row r="105" spans="2:33" x14ac:dyDescent="0.3">
      <c r="B105" s="3" t="s">
        <v>48</v>
      </c>
      <c r="C105" s="3">
        <v>97</v>
      </c>
      <c r="D105" s="3">
        <v>97</v>
      </c>
      <c r="E105" s="10">
        <v>3.6</v>
      </c>
      <c r="F105" s="26">
        <f t="shared" si="16"/>
        <v>-0.49999999999999994</v>
      </c>
      <c r="G105" s="26">
        <f t="shared" si="11"/>
        <v>1</v>
      </c>
      <c r="H105" s="26">
        <f t="shared" si="17"/>
        <v>-1.7999999999999998</v>
      </c>
      <c r="I105" s="28">
        <f>$Y$8*F105</f>
        <v>-849.99999999999989</v>
      </c>
      <c r="J105" s="28">
        <f>$Z$8*$Y$8*$AA$8</f>
        <v>200.12400000000002</v>
      </c>
      <c r="K105" s="28">
        <f>0.5*$AB$8*$AD$8*$AC$8*(G105)^2</f>
        <v>0.42</v>
      </c>
      <c r="L105" s="28">
        <f t="shared" si="12"/>
        <v>-649.4559999999999</v>
      </c>
      <c r="M105" s="31">
        <f t="shared" si="13"/>
        <v>-649.4559999999999</v>
      </c>
      <c r="N105" s="31">
        <f t="shared" si="14"/>
        <v>-0.64945599999999992</v>
      </c>
      <c r="O105" s="24" t="str">
        <f t="shared" si="15"/>
        <v>BRAKING</v>
      </c>
      <c r="P105" s="24">
        <f t="shared" si="9"/>
        <v>649.71914814814818</v>
      </c>
      <c r="Q105" s="24">
        <f t="shared" si="10"/>
        <v>422.31744629629634</v>
      </c>
      <c r="AE105">
        <f>IF(E105&lt;1,1,0)</f>
        <v>0</v>
      </c>
      <c r="AF105">
        <f>IF(AE105=1,"",E105)</f>
        <v>3.6</v>
      </c>
      <c r="AG105">
        <f>E105/3.6</f>
        <v>1</v>
      </c>
    </row>
    <row r="106" spans="2:33" x14ac:dyDescent="0.3">
      <c r="B106" s="3" t="s">
        <v>48</v>
      </c>
      <c r="C106" s="3">
        <v>98</v>
      </c>
      <c r="D106" s="3">
        <v>98</v>
      </c>
      <c r="E106" s="10">
        <v>2.2000000000000002</v>
      </c>
      <c r="F106" s="26">
        <f t="shared" si="16"/>
        <v>-0.5</v>
      </c>
      <c r="G106" s="26">
        <f t="shared" si="11"/>
        <v>0.61111111111111116</v>
      </c>
      <c r="H106" s="26">
        <f t="shared" si="17"/>
        <v>-1.8</v>
      </c>
      <c r="I106" s="28">
        <f>$Y$8*F106</f>
        <v>-850</v>
      </c>
      <c r="J106" s="28">
        <f>$Z$8*$Y$8*$AA$8</f>
        <v>200.12400000000002</v>
      </c>
      <c r="K106" s="28">
        <f>0.5*$AB$8*$AD$8*$AC$8*(G106)^2</f>
        <v>0.15685185185185185</v>
      </c>
      <c r="L106" s="28">
        <f t="shared" si="12"/>
        <v>-649.71914814814818</v>
      </c>
      <c r="M106" s="31">
        <f t="shared" si="13"/>
        <v>-397.05059053497945</v>
      </c>
      <c r="N106" s="31">
        <f t="shared" si="14"/>
        <v>-0.39705059053497943</v>
      </c>
      <c r="O106" s="24" t="str">
        <f t="shared" si="15"/>
        <v>BRAKING</v>
      </c>
      <c r="P106" s="24">
        <f t="shared" si="9"/>
        <v>319.32044444444443</v>
      </c>
      <c r="Q106" s="24">
        <f t="shared" si="10"/>
        <v>207.55828888888888</v>
      </c>
      <c r="AE106">
        <f>IF(E106&lt;1,1,0)</f>
        <v>0</v>
      </c>
      <c r="AF106">
        <f>IF(AE106=1,"",E106)</f>
        <v>2.2000000000000002</v>
      </c>
      <c r="AG106">
        <f>E106/3.6</f>
        <v>0.61111111111111116</v>
      </c>
    </row>
    <row r="107" spans="2:33" x14ac:dyDescent="0.3">
      <c r="B107" s="3" t="s">
        <v>48</v>
      </c>
      <c r="C107" s="3">
        <v>99</v>
      </c>
      <c r="D107" s="3">
        <v>99</v>
      </c>
      <c r="E107" s="10">
        <v>0</v>
      </c>
      <c r="F107" s="26">
        <f t="shared" si="16"/>
        <v>-0.30555555555555558</v>
      </c>
      <c r="G107" s="26">
        <f t="shared" si="11"/>
        <v>0</v>
      </c>
      <c r="H107" s="26">
        <f t="shared" si="17"/>
        <v>-1.1000000000000001</v>
      </c>
      <c r="I107" s="28">
        <f>$Y$8*F107</f>
        <v>-519.44444444444446</v>
      </c>
      <c r="J107" s="28">
        <f>$Z$8*$Y$8*$AA$8</f>
        <v>200.12400000000002</v>
      </c>
      <c r="K107" s="28">
        <f>0.5*$AB$8*$AD$8*$AC$8*(G107)^2</f>
        <v>0</v>
      </c>
      <c r="L107" s="28">
        <f t="shared" si="12"/>
        <v>-319.32044444444443</v>
      </c>
      <c r="M107" s="31">
        <f t="shared" si="13"/>
        <v>0</v>
      </c>
      <c r="N107" s="31">
        <f t="shared" si="14"/>
        <v>0</v>
      </c>
      <c r="O107" s="24" t="str">
        <f t="shared" si="15"/>
        <v>BRAKING</v>
      </c>
      <c r="P107" s="24">
        <f t="shared" si="9"/>
        <v>0</v>
      </c>
      <c r="Q107" s="24">
        <f t="shared" si="10"/>
        <v>0</v>
      </c>
      <c r="AE107">
        <f>IF(E107&lt;1,1,0)</f>
        <v>1</v>
      </c>
      <c r="AF107" t="str">
        <f>IF(AE107=1,"",E107)</f>
        <v/>
      </c>
      <c r="AG107">
        <f>E107/3.6</f>
        <v>0</v>
      </c>
    </row>
    <row r="108" spans="2:33" x14ac:dyDescent="0.3">
      <c r="B108" s="3" t="s">
        <v>48</v>
      </c>
      <c r="C108" s="3">
        <v>100</v>
      </c>
      <c r="D108" s="3">
        <v>100</v>
      </c>
      <c r="E108" s="10">
        <v>0</v>
      </c>
      <c r="F108" s="26">
        <f t="shared" si="16"/>
        <v>0</v>
      </c>
      <c r="G108" s="26">
        <f t="shared" si="11"/>
        <v>0</v>
      </c>
      <c r="H108" s="26">
        <f t="shared" si="17"/>
        <v>0</v>
      </c>
      <c r="I108" s="28">
        <f>$Y$8*F108</f>
        <v>0</v>
      </c>
      <c r="J108" s="28">
        <f>$Z$8*$Y$8*$AA$8</f>
        <v>200.12400000000002</v>
      </c>
      <c r="K108" s="28">
        <f>0.5*$AB$8*$AD$8*$AC$8*(G108)^2</f>
        <v>0</v>
      </c>
      <c r="L108" s="28">
        <f t="shared" si="12"/>
        <v>200.12400000000002</v>
      </c>
      <c r="M108" s="31">
        <f t="shared" si="13"/>
        <v>0</v>
      </c>
      <c r="N108" s="31">
        <f t="shared" si="14"/>
        <v>0</v>
      </c>
      <c r="O108" s="24" t="str">
        <f t="shared" si="15"/>
        <v/>
      </c>
      <c r="P108" s="24">
        <f t="shared" si="9"/>
        <v>0</v>
      </c>
      <c r="Q108" s="24">
        <f t="shared" si="10"/>
        <v>0</v>
      </c>
      <c r="AE108">
        <f>IF(E108&lt;1,1,0)</f>
        <v>1</v>
      </c>
      <c r="AF108" t="str">
        <f>IF(AE108=1,"",E108)</f>
        <v/>
      </c>
      <c r="AG108">
        <f>E108/3.6</f>
        <v>0</v>
      </c>
    </row>
    <row r="109" spans="2:33" x14ac:dyDescent="0.3">
      <c r="B109" s="3" t="s">
        <v>48</v>
      </c>
      <c r="C109" s="3">
        <v>101</v>
      </c>
      <c r="D109" s="3">
        <v>101</v>
      </c>
      <c r="E109" s="10">
        <v>0</v>
      </c>
      <c r="F109" s="26">
        <f t="shared" si="16"/>
        <v>0</v>
      </c>
      <c r="G109" s="26">
        <f t="shared" si="11"/>
        <v>0</v>
      </c>
      <c r="H109" s="26">
        <f t="shared" si="17"/>
        <v>0</v>
      </c>
      <c r="I109" s="28">
        <f>$Y$8*F109</f>
        <v>0</v>
      </c>
      <c r="J109" s="28">
        <f>$Z$8*$Y$8*$AA$8</f>
        <v>200.12400000000002</v>
      </c>
      <c r="K109" s="28">
        <f>0.5*$AB$8*$AD$8*$AC$8*(G109)^2</f>
        <v>0</v>
      </c>
      <c r="L109" s="28">
        <f t="shared" si="12"/>
        <v>200.12400000000002</v>
      </c>
      <c r="M109" s="31">
        <f t="shared" si="13"/>
        <v>0</v>
      </c>
      <c r="N109" s="31">
        <f t="shared" si="14"/>
        <v>0</v>
      </c>
      <c r="O109" s="24" t="str">
        <f t="shared" si="15"/>
        <v/>
      </c>
      <c r="P109" s="24">
        <f t="shared" si="9"/>
        <v>0</v>
      </c>
      <c r="Q109" s="24">
        <f t="shared" si="10"/>
        <v>0</v>
      </c>
      <c r="AE109">
        <f>IF(E109&lt;1,1,0)</f>
        <v>1</v>
      </c>
      <c r="AF109" t="str">
        <f>IF(AE109=1,"",E109)</f>
        <v/>
      </c>
      <c r="AG109">
        <f>E109/3.6</f>
        <v>0</v>
      </c>
    </row>
    <row r="110" spans="2:33" x14ac:dyDescent="0.3">
      <c r="B110" s="3" t="s">
        <v>48</v>
      </c>
      <c r="C110" s="3">
        <v>102</v>
      </c>
      <c r="D110" s="3">
        <v>102</v>
      </c>
      <c r="E110" s="10">
        <v>0</v>
      </c>
      <c r="F110" s="26">
        <f t="shared" si="16"/>
        <v>0</v>
      </c>
      <c r="G110" s="26">
        <f t="shared" si="11"/>
        <v>0</v>
      </c>
      <c r="H110" s="26">
        <f t="shared" si="17"/>
        <v>0</v>
      </c>
      <c r="I110" s="28">
        <f>$Y$8*F110</f>
        <v>0</v>
      </c>
      <c r="J110" s="28">
        <f>$Z$8*$Y$8*$AA$8</f>
        <v>200.12400000000002</v>
      </c>
      <c r="K110" s="28">
        <f>0.5*$AB$8*$AD$8*$AC$8*(G110)^2</f>
        <v>0</v>
      </c>
      <c r="L110" s="28">
        <f t="shared" si="12"/>
        <v>200.12400000000002</v>
      </c>
      <c r="M110" s="31">
        <f t="shared" si="13"/>
        <v>0</v>
      </c>
      <c r="N110" s="31">
        <f t="shared" si="14"/>
        <v>0</v>
      </c>
      <c r="O110" s="24" t="str">
        <f t="shared" si="15"/>
        <v/>
      </c>
      <c r="P110" s="24">
        <f t="shared" si="9"/>
        <v>0</v>
      </c>
      <c r="Q110" s="24">
        <f t="shared" si="10"/>
        <v>0</v>
      </c>
      <c r="AE110">
        <f>IF(E110&lt;1,1,0)</f>
        <v>1</v>
      </c>
      <c r="AF110" t="str">
        <f>IF(AE110=1,"",E110)</f>
        <v/>
      </c>
      <c r="AG110">
        <f>E110/3.6</f>
        <v>0</v>
      </c>
    </row>
    <row r="111" spans="2:33" x14ac:dyDescent="0.3">
      <c r="B111" s="3" t="s">
        <v>48</v>
      </c>
      <c r="C111" s="3">
        <v>103</v>
      </c>
      <c r="D111" s="3">
        <v>103</v>
      </c>
      <c r="E111" s="10">
        <v>0</v>
      </c>
      <c r="F111" s="26">
        <f t="shared" si="16"/>
        <v>0</v>
      </c>
      <c r="G111" s="26">
        <f t="shared" si="11"/>
        <v>0</v>
      </c>
      <c r="H111" s="26">
        <f t="shared" si="17"/>
        <v>0</v>
      </c>
      <c r="I111" s="28">
        <f>$Y$8*F111</f>
        <v>0</v>
      </c>
      <c r="J111" s="28">
        <f>$Z$8*$Y$8*$AA$8</f>
        <v>200.12400000000002</v>
      </c>
      <c r="K111" s="28">
        <f>0.5*$AB$8*$AD$8*$AC$8*(G111)^2</f>
        <v>0</v>
      </c>
      <c r="L111" s="28">
        <f t="shared" si="12"/>
        <v>200.12400000000002</v>
      </c>
      <c r="M111" s="31">
        <f t="shared" si="13"/>
        <v>0</v>
      </c>
      <c r="N111" s="31">
        <f t="shared" si="14"/>
        <v>0</v>
      </c>
      <c r="O111" s="24" t="str">
        <f t="shared" si="15"/>
        <v/>
      </c>
      <c r="P111" s="24">
        <f t="shared" si="9"/>
        <v>0</v>
      </c>
      <c r="Q111" s="24">
        <f t="shared" si="10"/>
        <v>0</v>
      </c>
      <c r="AE111">
        <f>IF(E111&lt;1,1,0)</f>
        <v>1</v>
      </c>
      <c r="AF111" t="str">
        <f>IF(AE111=1,"",E111)</f>
        <v/>
      </c>
      <c r="AG111">
        <f>E111/3.6</f>
        <v>0</v>
      </c>
    </row>
    <row r="112" spans="2:33" x14ac:dyDescent="0.3">
      <c r="B112" s="3" t="s">
        <v>48</v>
      </c>
      <c r="C112" s="3">
        <v>104</v>
      </c>
      <c r="D112" s="3">
        <v>104</v>
      </c>
      <c r="E112" s="10">
        <v>0</v>
      </c>
      <c r="F112" s="26">
        <f t="shared" si="16"/>
        <v>0</v>
      </c>
      <c r="G112" s="26">
        <f t="shared" si="11"/>
        <v>0</v>
      </c>
      <c r="H112" s="26">
        <f t="shared" si="17"/>
        <v>0</v>
      </c>
      <c r="I112" s="28">
        <f>$Y$8*F112</f>
        <v>0</v>
      </c>
      <c r="J112" s="28">
        <f>$Z$8*$Y$8*$AA$8</f>
        <v>200.12400000000002</v>
      </c>
      <c r="K112" s="28">
        <f>0.5*$AB$8*$AD$8*$AC$8*(G112)^2</f>
        <v>0</v>
      </c>
      <c r="L112" s="28">
        <f t="shared" si="12"/>
        <v>200.12400000000002</v>
      </c>
      <c r="M112" s="31">
        <f t="shared" si="13"/>
        <v>0</v>
      </c>
      <c r="N112" s="31">
        <f t="shared" si="14"/>
        <v>0</v>
      </c>
      <c r="O112" s="24" t="str">
        <f t="shared" si="15"/>
        <v/>
      </c>
      <c r="P112" s="24">
        <f t="shared" si="9"/>
        <v>0</v>
      </c>
      <c r="Q112" s="24">
        <f t="shared" si="10"/>
        <v>0</v>
      </c>
      <c r="AE112">
        <f>IF(E112&lt;1,1,0)</f>
        <v>1</v>
      </c>
      <c r="AF112" t="str">
        <f>IF(AE112=1,"",E112)</f>
        <v/>
      </c>
      <c r="AG112">
        <f>E112/3.6</f>
        <v>0</v>
      </c>
    </row>
    <row r="113" spans="2:33" x14ac:dyDescent="0.3">
      <c r="B113" s="3" t="s">
        <v>48</v>
      </c>
      <c r="C113" s="3">
        <v>105</v>
      </c>
      <c r="D113" s="3">
        <v>105</v>
      </c>
      <c r="E113" s="10">
        <v>0</v>
      </c>
      <c r="F113" s="26">
        <f t="shared" si="16"/>
        <v>0</v>
      </c>
      <c r="G113" s="26">
        <f t="shared" si="11"/>
        <v>0</v>
      </c>
      <c r="H113" s="26">
        <f t="shared" si="17"/>
        <v>0</v>
      </c>
      <c r="I113" s="28">
        <f>$Y$8*F113</f>
        <v>0</v>
      </c>
      <c r="J113" s="28">
        <f>$Z$8*$Y$8*$AA$8</f>
        <v>200.12400000000002</v>
      </c>
      <c r="K113" s="28">
        <f>0.5*$AB$8*$AD$8*$AC$8*(G113)^2</f>
        <v>0</v>
      </c>
      <c r="L113" s="28">
        <f t="shared" si="12"/>
        <v>200.12400000000002</v>
      </c>
      <c r="M113" s="31">
        <f t="shared" si="13"/>
        <v>0</v>
      </c>
      <c r="N113" s="31">
        <f t="shared" si="14"/>
        <v>0</v>
      </c>
      <c r="O113" s="24" t="str">
        <f t="shared" si="15"/>
        <v/>
      </c>
      <c r="P113" s="24">
        <f t="shared" si="9"/>
        <v>0</v>
      </c>
      <c r="Q113" s="24">
        <f t="shared" si="10"/>
        <v>0</v>
      </c>
      <c r="AE113">
        <f>IF(E113&lt;1,1,0)</f>
        <v>1</v>
      </c>
      <c r="AF113" t="str">
        <f>IF(AE113=1,"",E113)</f>
        <v/>
      </c>
      <c r="AG113">
        <f>E113/3.6</f>
        <v>0</v>
      </c>
    </row>
    <row r="114" spans="2:33" x14ac:dyDescent="0.3">
      <c r="B114" s="3" t="s">
        <v>48</v>
      </c>
      <c r="C114" s="3">
        <v>106</v>
      </c>
      <c r="D114" s="3">
        <v>106</v>
      </c>
      <c r="E114" s="10">
        <v>0</v>
      </c>
      <c r="F114" s="26">
        <f t="shared" si="16"/>
        <v>0</v>
      </c>
      <c r="G114" s="26">
        <f t="shared" si="11"/>
        <v>0</v>
      </c>
      <c r="H114" s="26">
        <f t="shared" si="17"/>
        <v>0</v>
      </c>
      <c r="I114" s="28">
        <f>$Y$8*F114</f>
        <v>0</v>
      </c>
      <c r="J114" s="28">
        <f>$Z$8*$Y$8*$AA$8</f>
        <v>200.12400000000002</v>
      </c>
      <c r="K114" s="28">
        <f>0.5*$AB$8*$AD$8*$AC$8*(G114)^2</f>
        <v>0</v>
      </c>
      <c r="L114" s="28">
        <f t="shared" si="12"/>
        <v>200.12400000000002</v>
      </c>
      <c r="M114" s="31">
        <f t="shared" si="13"/>
        <v>0</v>
      </c>
      <c r="N114" s="31">
        <f t="shared" si="14"/>
        <v>0</v>
      </c>
      <c r="O114" s="24" t="str">
        <f t="shared" si="15"/>
        <v/>
      </c>
      <c r="P114" s="24">
        <f t="shared" si="9"/>
        <v>0</v>
      </c>
      <c r="Q114" s="24">
        <f t="shared" si="10"/>
        <v>0</v>
      </c>
      <c r="AE114">
        <f>IF(E114&lt;1,1,0)</f>
        <v>1</v>
      </c>
      <c r="AF114" t="str">
        <f>IF(AE114=1,"",E114)</f>
        <v/>
      </c>
      <c r="AG114">
        <f>E114/3.6</f>
        <v>0</v>
      </c>
    </row>
    <row r="115" spans="2:33" x14ac:dyDescent="0.3">
      <c r="B115" s="3" t="s">
        <v>48</v>
      </c>
      <c r="C115" s="3">
        <v>107</v>
      </c>
      <c r="D115" s="3">
        <v>107</v>
      </c>
      <c r="E115" s="10">
        <v>0</v>
      </c>
      <c r="F115" s="26">
        <f t="shared" si="16"/>
        <v>0</v>
      </c>
      <c r="G115" s="26">
        <f t="shared" si="11"/>
        <v>0</v>
      </c>
      <c r="H115" s="26">
        <f t="shared" si="17"/>
        <v>0</v>
      </c>
      <c r="I115" s="28">
        <f>$Y$8*F115</f>
        <v>0</v>
      </c>
      <c r="J115" s="28">
        <f>$Z$8*$Y$8*$AA$8</f>
        <v>200.12400000000002</v>
      </c>
      <c r="K115" s="28">
        <f>0.5*$AB$8*$AD$8*$AC$8*(G115)^2</f>
        <v>0</v>
      </c>
      <c r="L115" s="28">
        <f t="shared" si="12"/>
        <v>200.12400000000002</v>
      </c>
      <c r="M115" s="31">
        <f t="shared" si="13"/>
        <v>0</v>
      </c>
      <c r="N115" s="31">
        <f t="shared" si="14"/>
        <v>0</v>
      </c>
      <c r="O115" s="24" t="str">
        <f t="shared" si="15"/>
        <v/>
      </c>
      <c r="P115" s="24">
        <f t="shared" si="9"/>
        <v>0</v>
      </c>
      <c r="Q115" s="24">
        <f t="shared" si="10"/>
        <v>0</v>
      </c>
      <c r="AE115">
        <f>IF(E115&lt;1,1,0)</f>
        <v>1</v>
      </c>
      <c r="AF115" t="str">
        <f>IF(AE115=1,"",E115)</f>
        <v/>
      </c>
      <c r="AG115">
        <f>E115/3.6</f>
        <v>0</v>
      </c>
    </row>
    <row r="116" spans="2:33" x14ac:dyDescent="0.3">
      <c r="B116" s="3" t="s">
        <v>48</v>
      </c>
      <c r="C116" s="3">
        <v>108</v>
      </c>
      <c r="D116" s="3">
        <v>108</v>
      </c>
      <c r="E116" s="10">
        <v>0</v>
      </c>
      <c r="F116" s="26">
        <f t="shared" si="16"/>
        <v>0</v>
      </c>
      <c r="G116" s="26">
        <f t="shared" si="11"/>
        <v>0</v>
      </c>
      <c r="H116" s="26">
        <f t="shared" si="17"/>
        <v>0</v>
      </c>
      <c r="I116" s="28">
        <f>$Y$8*F116</f>
        <v>0</v>
      </c>
      <c r="J116" s="28">
        <f>$Z$8*$Y$8*$AA$8</f>
        <v>200.12400000000002</v>
      </c>
      <c r="K116" s="28">
        <f>0.5*$AB$8*$AD$8*$AC$8*(G116)^2</f>
        <v>0</v>
      </c>
      <c r="L116" s="28">
        <f t="shared" si="12"/>
        <v>200.12400000000002</v>
      </c>
      <c r="M116" s="31">
        <f t="shared" si="13"/>
        <v>0</v>
      </c>
      <c r="N116" s="31">
        <f t="shared" si="14"/>
        <v>0</v>
      </c>
      <c r="O116" s="24" t="str">
        <f t="shared" si="15"/>
        <v/>
      </c>
      <c r="P116" s="24">
        <f t="shared" si="9"/>
        <v>0</v>
      </c>
      <c r="Q116" s="24">
        <f t="shared" si="10"/>
        <v>0</v>
      </c>
      <c r="AE116">
        <f>IF(E116&lt;1,1,0)</f>
        <v>1</v>
      </c>
      <c r="AF116" t="str">
        <f>IF(AE116=1,"",E116)</f>
        <v/>
      </c>
      <c r="AG116">
        <f>E116/3.6</f>
        <v>0</v>
      </c>
    </row>
    <row r="117" spans="2:33" x14ac:dyDescent="0.3">
      <c r="B117" s="3" t="s">
        <v>48</v>
      </c>
      <c r="C117" s="3">
        <v>109</v>
      </c>
      <c r="D117" s="3">
        <v>109</v>
      </c>
      <c r="E117" s="10">
        <v>0</v>
      </c>
      <c r="F117" s="26">
        <f t="shared" si="16"/>
        <v>0</v>
      </c>
      <c r="G117" s="26">
        <f t="shared" si="11"/>
        <v>0</v>
      </c>
      <c r="H117" s="26">
        <f t="shared" si="17"/>
        <v>0</v>
      </c>
      <c r="I117" s="28">
        <f>$Y$8*F117</f>
        <v>0</v>
      </c>
      <c r="J117" s="28">
        <f>$Z$8*$Y$8*$AA$8</f>
        <v>200.12400000000002</v>
      </c>
      <c r="K117" s="28">
        <f>0.5*$AB$8*$AD$8*$AC$8*(G117)^2</f>
        <v>0</v>
      </c>
      <c r="L117" s="28">
        <f t="shared" si="12"/>
        <v>200.12400000000002</v>
      </c>
      <c r="M117" s="31">
        <f t="shared" si="13"/>
        <v>0</v>
      </c>
      <c r="N117" s="31">
        <f t="shared" si="14"/>
        <v>0</v>
      </c>
      <c r="O117" s="24" t="str">
        <f t="shared" si="15"/>
        <v/>
      </c>
      <c r="P117" s="24">
        <f t="shared" si="9"/>
        <v>0</v>
      </c>
      <c r="Q117" s="24">
        <f t="shared" si="10"/>
        <v>0</v>
      </c>
      <c r="AE117">
        <f>IF(E117&lt;1,1,0)</f>
        <v>1</v>
      </c>
      <c r="AF117" t="str">
        <f>IF(AE117=1,"",E117)</f>
        <v/>
      </c>
      <c r="AG117">
        <f>E117/3.6</f>
        <v>0</v>
      </c>
    </row>
    <row r="118" spans="2:33" x14ac:dyDescent="0.3">
      <c r="B118" s="3" t="s">
        <v>48</v>
      </c>
      <c r="C118" s="3">
        <v>110</v>
      </c>
      <c r="D118" s="3">
        <v>110</v>
      </c>
      <c r="E118" s="10">
        <v>0</v>
      </c>
      <c r="F118" s="26">
        <f t="shared" si="16"/>
        <v>0</v>
      </c>
      <c r="G118" s="26">
        <f t="shared" si="11"/>
        <v>0</v>
      </c>
      <c r="H118" s="26">
        <f t="shared" si="17"/>
        <v>0</v>
      </c>
      <c r="I118" s="28">
        <f>$Y$8*F118</f>
        <v>0</v>
      </c>
      <c r="J118" s="28">
        <f>$Z$8*$Y$8*$AA$8</f>
        <v>200.12400000000002</v>
      </c>
      <c r="K118" s="28">
        <f>0.5*$AB$8*$AD$8*$AC$8*(G118)^2</f>
        <v>0</v>
      </c>
      <c r="L118" s="28">
        <f t="shared" si="12"/>
        <v>200.12400000000002</v>
      </c>
      <c r="M118" s="31">
        <f t="shared" si="13"/>
        <v>0</v>
      </c>
      <c r="N118" s="31">
        <f t="shared" si="14"/>
        <v>0</v>
      </c>
      <c r="O118" s="24" t="str">
        <f t="shared" si="15"/>
        <v/>
      </c>
      <c r="P118" s="24">
        <f t="shared" si="9"/>
        <v>0</v>
      </c>
      <c r="Q118" s="24">
        <f t="shared" si="10"/>
        <v>0</v>
      </c>
      <c r="AE118">
        <f>IF(E118&lt;1,1,0)</f>
        <v>1</v>
      </c>
      <c r="AF118" t="str">
        <f>IF(AE118=1,"",E118)</f>
        <v/>
      </c>
      <c r="AG118">
        <f>E118/3.6</f>
        <v>0</v>
      </c>
    </row>
    <row r="119" spans="2:33" x14ac:dyDescent="0.3">
      <c r="B119" s="3" t="s">
        <v>48</v>
      </c>
      <c r="C119" s="3">
        <v>111</v>
      </c>
      <c r="D119" s="3">
        <v>111</v>
      </c>
      <c r="E119" s="10">
        <v>0</v>
      </c>
      <c r="F119" s="26">
        <f t="shared" si="16"/>
        <v>0</v>
      </c>
      <c r="G119" s="26">
        <f t="shared" si="11"/>
        <v>0</v>
      </c>
      <c r="H119" s="26">
        <f t="shared" si="17"/>
        <v>0</v>
      </c>
      <c r="I119" s="28">
        <f>$Y$8*F119</f>
        <v>0</v>
      </c>
      <c r="J119" s="28">
        <f>$Z$8*$Y$8*$AA$8</f>
        <v>200.12400000000002</v>
      </c>
      <c r="K119" s="28">
        <f>0.5*$AB$8*$AD$8*$AC$8*(G119)^2</f>
        <v>0</v>
      </c>
      <c r="L119" s="28">
        <f t="shared" si="12"/>
        <v>200.12400000000002</v>
      </c>
      <c r="M119" s="31">
        <f t="shared" si="13"/>
        <v>0</v>
      </c>
      <c r="N119" s="31">
        <f t="shared" si="14"/>
        <v>0</v>
      </c>
      <c r="O119" s="24" t="str">
        <f t="shared" si="15"/>
        <v/>
      </c>
      <c r="P119" s="24">
        <f t="shared" si="9"/>
        <v>0</v>
      </c>
      <c r="Q119" s="24">
        <f t="shared" si="10"/>
        <v>0</v>
      </c>
      <c r="AE119">
        <f>IF(E119&lt;1,1,0)</f>
        <v>1</v>
      </c>
      <c r="AF119" t="str">
        <f>IF(AE119=1,"",E119)</f>
        <v/>
      </c>
      <c r="AG119">
        <f>E119/3.6</f>
        <v>0</v>
      </c>
    </row>
    <row r="120" spans="2:33" x14ac:dyDescent="0.3">
      <c r="B120" s="3" t="s">
        <v>48</v>
      </c>
      <c r="C120" s="3">
        <v>112</v>
      </c>
      <c r="D120" s="3">
        <v>112</v>
      </c>
      <c r="E120" s="10">
        <v>0</v>
      </c>
      <c r="F120" s="26">
        <f t="shared" si="16"/>
        <v>0</v>
      </c>
      <c r="G120" s="26">
        <f t="shared" si="11"/>
        <v>0</v>
      </c>
      <c r="H120" s="26">
        <f t="shared" si="17"/>
        <v>0</v>
      </c>
      <c r="I120" s="28">
        <f>$Y$8*F120</f>
        <v>0</v>
      </c>
      <c r="J120" s="28">
        <f>$Z$8*$Y$8*$AA$8</f>
        <v>200.12400000000002</v>
      </c>
      <c r="K120" s="28">
        <f>0.5*$AB$8*$AD$8*$AC$8*(G120)^2</f>
        <v>0</v>
      </c>
      <c r="L120" s="28">
        <f t="shared" si="12"/>
        <v>200.12400000000002</v>
      </c>
      <c r="M120" s="31">
        <f t="shared" si="13"/>
        <v>0</v>
      </c>
      <c r="N120" s="31">
        <f t="shared" si="14"/>
        <v>0</v>
      </c>
      <c r="O120" s="24" t="str">
        <f t="shared" si="15"/>
        <v/>
      </c>
      <c r="P120" s="24">
        <f t="shared" si="9"/>
        <v>0</v>
      </c>
      <c r="Q120" s="24">
        <f t="shared" si="10"/>
        <v>0</v>
      </c>
      <c r="AE120">
        <f>IF(E120&lt;1,1,0)</f>
        <v>1</v>
      </c>
      <c r="AF120" t="str">
        <f>IF(AE120=1,"",E120)</f>
        <v/>
      </c>
      <c r="AG120">
        <f>E120/3.6</f>
        <v>0</v>
      </c>
    </row>
    <row r="121" spans="2:33" x14ac:dyDescent="0.3">
      <c r="B121" s="3" t="s">
        <v>48</v>
      </c>
      <c r="C121" s="3">
        <v>113</v>
      </c>
      <c r="D121" s="3">
        <v>113</v>
      </c>
      <c r="E121" s="10">
        <v>0</v>
      </c>
      <c r="F121" s="26">
        <f t="shared" si="16"/>
        <v>0</v>
      </c>
      <c r="G121" s="26">
        <f t="shared" si="11"/>
        <v>0</v>
      </c>
      <c r="H121" s="26">
        <f t="shared" si="17"/>
        <v>0</v>
      </c>
      <c r="I121" s="28">
        <f>$Y$8*F121</f>
        <v>0</v>
      </c>
      <c r="J121" s="28">
        <f>$Z$8*$Y$8*$AA$8</f>
        <v>200.12400000000002</v>
      </c>
      <c r="K121" s="28">
        <f>0.5*$AB$8*$AD$8*$AC$8*(G121)^2</f>
        <v>0</v>
      </c>
      <c r="L121" s="28">
        <f t="shared" si="12"/>
        <v>200.12400000000002</v>
      </c>
      <c r="M121" s="31">
        <f t="shared" si="13"/>
        <v>0</v>
      </c>
      <c r="N121" s="31">
        <f t="shared" si="14"/>
        <v>0</v>
      </c>
      <c r="O121" s="24" t="str">
        <f t="shared" si="15"/>
        <v/>
      </c>
      <c r="P121" s="24">
        <f t="shared" si="9"/>
        <v>0</v>
      </c>
      <c r="Q121" s="24">
        <f t="shared" si="10"/>
        <v>0</v>
      </c>
      <c r="AE121">
        <f>IF(E121&lt;1,1,0)</f>
        <v>1</v>
      </c>
      <c r="AF121" t="str">
        <f>IF(AE121=1,"",E121)</f>
        <v/>
      </c>
      <c r="AG121">
        <f>E121/3.6</f>
        <v>0</v>
      </c>
    </row>
    <row r="122" spans="2:33" x14ac:dyDescent="0.3">
      <c r="B122" s="3" t="s">
        <v>48</v>
      </c>
      <c r="C122" s="3">
        <v>114</v>
      </c>
      <c r="D122" s="3">
        <v>114</v>
      </c>
      <c r="E122" s="10">
        <v>0</v>
      </c>
      <c r="F122" s="26">
        <f t="shared" si="16"/>
        <v>0</v>
      </c>
      <c r="G122" s="26">
        <f t="shared" si="11"/>
        <v>0</v>
      </c>
      <c r="H122" s="26">
        <f t="shared" si="17"/>
        <v>0</v>
      </c>
      <c r="I122" s="28">
        <f>$Y$8*F122</f>
        <v>0</v>
      </c>
      <c r="J122" s="28">
        <f>$Z$8*$Y$8*$AA$8</f>
        <v>200.12400000000002</v>
      </c>
      <c r="K122" s="28">
        <f>0.5*$AB$8*$AD$8*$AC$8*(G122)^2</f>
        <v>0</v>
      </c>
      <c r="L122" s="28">
        <f t="shared" si="12"/>
        <v>200.12400000000002</v>
      </c>
      <c r="M122" s="31">
        <f t="shared" si="13"/>
        <v>0</v>
      </c>
      <c r="N122" s="31">
        <f t="shared" si="14"/>
        <v>0</v>
      </c>
      <c r="O122" s="24" t="str">
        <f t="shared" si="15"/>
        <v/>
      </c>
      <c r="P122" s="24">
        <f t="shared" si="9"/>
        <v>0</v>
      </c>
      <c r="Q122" s="24">
        <f t="shared" si="10"/>
        <v>0</v>
      </c>
      <c r="AE122">
        <f>IF(E122&lt;1,1,0)</f>
        <v>1</v>
      </c>
      <c r="AF122" t="str">
        <f>IF(AE122=1,"",E122)</f>
        <v/>
      </c>
      <c r="AG122">
        <f>E122/3.6</f>
        <v>0</v>
      </c>
    </row>
    <row r="123" spans="2:33" x14ac:dyDescent="0.3">
      <c r="B123" s="3" t="s">
        <v>48</v>
      </c>
      <c r="C123" s="3">
        <v>115</v>
      </c>
      <c r="D123" s="3">
        <v>115</v>
      </c>
      <c r="E123" s="10">
        <v>0</v>
      </c>
      <c r="F123" s="26">
        <f t="shared" si="16"/>
        <v>0</v>
      </c>
      <c r="G123" s="26">
        <f t="shared" si="11"/>
        <v>0</v>
      </c>
      <c r="H123" s="26">
        <f t="shared" si="17"/>
        <v>0</v>
      </c>
      <c r="I123" s="28">
        <f>$Y$8*F123</f>
        <v>0</v>
      </c>
      <c r="J123" s="28">
        <f>$Z$8*$Y$8*$AA$8</f>
        <v>200.12400000000002</v>
      </c>
      <c r="K123" s="28">
        <f>0.5*$AB$8*$AD$8*$AC$8*(G123)^2</f>
        <v>0</v>
      </c>
      <c r="L123" s="28">
        <f t="shared" si="12"/>
        <v>200.12400000000002</v>
      </c>
      <c r="M123" s="31">
        <f t="shared" si="13"/>
        <v>0</v>
      </c>
      <c r="N123" s="31">
        <f t="shared" si="14"/>
        <v>0</v>
      </c>
      <c r="O123" s="24" t="str">
        <f t="shared" si="15"/>
        <v/>
      </c>
      <c r="P123" s="24">
        <f t="shared" si="9"/>
        <v>0</v>
      </c>
      <c r="Q123" s="24">
        <f t="shared" si="10"/>
        <v>0</v>
      </c>
      <c r="AE123">
        <f>IF(E123&lt;1,1,0)</f>
        <v>1</v>
      </c>
      <c r="AF123" t="str">
        <f>IF(AE123=1,"",E123)</f>
        <v/>
      </c>
      <c r="AG123">
        <f>E123/3.6</f>
        <v>0</v>
      </c>
    </row>
    <row r="124" spans="2:33" x14ac:dyDescent="0.3">
      <c r="B124" s="3" t="s">
        <v>48</v>
      </c>
      <c r="C124" s="3">
        <v>116</v>
      </c>
      <c r="D124" s="3">
        <v>116</v>
      </c>
      <c r="E124" s="10">
        <v>0</v>
      </c>
      <c r="F124" s="26">
        <f t="shared" si="16"/>
        <v>0</v>
      </c>
      <c r="G124" s="26">
        <f t="shared" si="11"/>
        <v>0</v>
      </c>
      <c r="H124" s="26">
        <f t="shared" si="17"/>
        <v>0</v>
      </c>
      <c r="I124" s="28">
        <f>$Y$8*F124</f>
        <v>0</v>
      </c>
      <c r="J124" s="28">
        <f>$Z$8*$Y$8*$AA$8</f>
        <v>200.12400000000002</v>
      </c>
      <c r="K124" s="28">
        <f>0.5*$AB$8*$AD$8*$AC$8*(G124)^2</f>
        <v>0</v>
      </c>
      <c r="L124" s="28">
        <f t="shared" si="12"/>
        <v>200.12400000000002</v>
      </c>
      <c r="M124" s="31">
        <f t="shared" si="13"/>
        <v>0</v>
      </c>
      <c r="N124" s="31">
        <f t="shared" si="14"/>
        <v>0</v>
      </c>
      <c r="O124" s="24" t="str">
        <f t="shared" si="15"/>
        <v/>
      </c>
      <c r="P124" s="24">
        <f t="shared" si="9"/>
        <v>0</v>
      </c>
      <c r="Q124" s="24">
        <f t="shared" si="10"/>
        <v>0</v>
      </c>
      <c r="AE124">
        <f>IF(E124&lt;1,1,0)</f>
        <v>1</v>
      </c>
      <c r="AF124" t="str">
        <f>IF(AE124=1,"",E124)</f>
        <v/>
      </c>
      <c r="AG124">
        <f>E124/3.6</f>
        <v>0</v>
      </c>
    </row>
    <row r="125" spans="2:33" x14ac:dyDescent="0.3">
      <c r="B125" s="3" t="s">
        <v>48</v>
      </c>
      <c r="C125" s="3">
        <v>117</v>
      </c>
      <c r="D125" s="3">
        <v>117</v>
      </c>
      <c r="E125" s="10">
        <v>0</v>
      </c>
      <c r="F125" s="26">
        <f t="shared" si="16"/>
        <v>0</v>
      </c>
      <c r="G125" s="26">
        <f t="shared" si="11"/>
        <v>0</v>
      </c>
      <c r="H125" s="26">
        <f t="shared" si="17"/>
        <v>0</v>
      </c>
      <c r="I125" s="28">
        <f>$Y$8*F125</f>
        <v>0</v>
      </c>
      <c r="J125" s="28">
        <f>$Z$8*$Y$8*$AA$8</f>
        <v>200.12400000000002</v>
      </c>
      <c r="K125" s="28">
        <f>0.5*$AB$8*$AD$8*$AC$8*(G125)^2</f>
        <v>0</v>
      </c>
      <c r="L125" s="28">
        <f t="shared" si="12"/>
        <v>200.12400000000002</v>
      </c>
      <c r="M125" s="31">
        <f t="shared" si="13"/>
        <v>0</v>
      </c>
      <c r="N125" s="31">
        <f t="shared" si="14"/>
        <v>0</v>
      </c>
      <c r="O125" s="24" t="str">
        <f t="shared" si="15"/>
        <v/>
      </c>
      <c r="P125" s="24">
        <f t="shared" si="9"/>
        <v>0</v>
      </c>
      <c r="Q125" s="24">
        <f t="shared" si="10"/>
        <v>0</v>
      </c>
      <c r="AE125">
        <f>IF(E125&lt;1,1,0)</f>
        <v>1</v>
      </c>
      <c r="AF125" t="str">
        <f>IF(AE125=1,"",E125)</f>
        <v/>
      </c>
      <c r="AG125">
        <f>E125/3.6</f>
        <v>0</v>
      </c>
    </row>
    <row r="126" spans="2:33" x14ac:dyDescent="0.3">
      <c r="B126" s="3" t="s">
        <v>48</v>
      </c>
      <c r="C126" s="3">
        <v>118</v>
      </c>
      <c r="D126" s="3">
        <v>118</v>
      </c>
      <c r="E126" s="10">
        <v>0</v>
      </c>
      <c r="F126" s="26">
        <f t="shared" si="16"/>
        <v>0</v>
      </c>
      <c r="G126" s="26">
        <f t="shared" si="11"/>
        <v>0</v>
      </c>
      <c r="H126" s="26">
        <f t="shared" si="17"/>
        <v>0</v>
      </c>
      <c r="I126" s="28">
        <f>$Y$8*F126</f>
        <v>0</v>
      </c>
      <c r="J126" s="28">
        <f>$Z$8*$Y$8*$AA$8</f>
        <v>200.12400000000002</v>
      </c>
      <c r="K126" s="28">
        <f>0.5*$AB$8*$AD$8*$AC$8*(G126)^2</f>
        <v>0</v>
      </c>
      <c r="L126" s="28">
        <f t="shared" si="12"/>
        <v>200.12400000000002</v>
      </c>
      <c r="M126" s="31">
        <f t="shared" si="13"/>
        <v>0</v>
      </c>
      <c r="N126" s="31">
        <f t="shared" si="14"/>
        <v>0</v>
      </c>
      <c r="O126" s="24" t="str">
        <f t="shared" si="15"/>
        <v/>
      </c>
      <c r="P126" s="24">
        <f t="shared" si="9"/>
        <v>0</v>
      </c>
      <c r="Q126" s="24">
        <f t="shared" si="10"/>
        <v>0</v>
      </c>
      <c r="AE126">
        <f>IF(E126&lt;1,1,0)</f>
        <v>1</v>
      </c>
      <c r="AF126" t="str">
        <f>IF(AE126=1,"",E126)</f>
        <v/>
      </c>
      <c r="AG126">
        <f>E126/3.6</f>
        <v>0</v>
      </c>
    </row>
    <row r="127" spans="2:33" x14ac:dyDescent="0.3">
      <c r="B127" s="3" t="s">
        <v>48</v>
      </c>
      <c r="C127" s="3">
        <v>119</v>
      </c>
      <c r="D127" s="3">
        <v>119</v>
      </c>
      <c r="E127" s="10">
        <v>0</v>
      </c>
      <c r="F127" s="26">
        <f t="shared" si="16"/>
        <v>0</v>
      </c>
      <c r="G127" s="26">
        <f t="shared" si="11"/>
        <v>0</v>
      </c>
      <c r="H127" s="26">
        <f t="shared" si="17"/>
        <v>0</v>
      </c>
      <c r="I127" s="28">
        <f>$Y$8*F127</f>
        <v>0</v>
      </c>
      <c r="J127" s="28">
        <f>$Z$8*$Y$8*$AA$8</f>
        <v>200.12400000000002</v>
      </c>
      <c r="K127" s="28">
        <f>0.5*$AB$8*$AD$8*$AC$8*(G127)^2</f>
        <v>0</v>
      </c>
      <c r="L127" s="28">
        <f t="shared" si="12"/>
        <v>200.12400000000002</v>
      </c>
      <c r="M127" s="31">
        <f t="shared" si="13"/>
        <v>0</v>
      </c>
      <c r="N127" s="31">
        <f t="shared" si="14"/>
        <v>0</v>
      </c>
      <c r="O127" s="24" t="str">
        <f t="shared" si="15"/>
        <v/>
      </c>
      <c r="P127" s="24">
        <f t="shared" si="9"/>
        <v>0</v>
      </c>
      <c r="Q127" s="24">
        <f t="shared" si="10"/>
        <v>0</v>
      </c>
      <c r="AE127">
        <f>IF(E127&lt;1,1,0)</f>
        <v>1</v>
      </c>
      <c r="AF127" t="str">
        <f>IF(AE127=1,"",E127)</f>
        <v/>
      </c>
      <c r="AG127">
        <f>E127/3.6</f>
        <v>0</v>
      </c>
    </row>
    <row r="128" spans="2:33" x14ac:dyDescent="0.3">
      <c r="B128" s="3" t="s">
        <v>48</v>
      </c>
      <c r="C128" s="3">
        <v>120</v>
      </c>
      <c r="D128" s="3">
        <v>120</v>
      </c>
      <c r="E128" s="10">
        <v>0</v>
      </c>
      <c r="F128" s="26">
        <f t="shared" si="16"/>
        <v>0</v>
      </c>
      <c r="G128" s="26">
        <f t="shared" si="11"/>
        <v>0</v>
      </c>
      <c r="H128" s="26">
        <f t="shared" si="17"/>
        <v>0</v>
      </c>
      <c r="I128" s="28">
        <f>$Y$8*F128</f>
        <v>0</v>
      </c>
      <c r="J128" s="28">
        <f>$Z$8*$Y$8*$AA$8</f>
        <v>200.12400000000002</v>
      </c>
      <c r="K128" s="28">
        <f>0.5*$AB$8*$AD$8*$AC$8*(G128)^2</f>
        <v>0</v>
      </c>
      <c r="L128" s="28">
        <f t="shared" si="12"/>
        <v>200.12400000000002</v>
      </c>
      <c r="M128" s="31">
        <f t="shared" si="13"/>
        <v>0</v>
      </c>
      <c r="N128" s="31">
        <f t="shared" si="14"/>
        <v>0</v>
      </c>
      <c r="O128" s="24" t="str">
        <f t="shared" si="15"/>
        <v/>
      </c>
      <c r="P128" s="24">
        <f t="shared" si="9"/>
        <v>0</v>
      </c>
      <c r="Q128" s="24">
        <f t="shared" si="10"/>
        <v>0</v>
      </c>
      <c r="AE128">
        <f>IF(E128&lt;1,1,0)</f>
        <v>1</v>
      </c>
      <c r="AF128" t="str">
        <f>IF(AE128=1,"",E128)</f>
        <v/>
      </c>
      <c r="AG128">
        <f>E128/3.6</f>
        <v>0</v>
      </c>
    </row>
    <row r="129" spans="2:33" x14ac:dyDescent="0.3">
      <c r="B129" s="3" t="s">
        <v>48</v>
      </c>
      <c r="C129" s="3">
        <v>121</v>
      </c>
      <c r="D129" s="3">
        <v>121</v>
      </c>
      <c r="E129" s="10">
        <v>0</v>
      </c>
      <c r="F129" s="26">
        <f t="shared" si="16"/>
        <v>0</v>
      </c>
      <c r="G129" s="26">
        <f t="shared" si="11"/>
        <v>0</v>
      </c>
      <c r="H129" s="26">
        <f t="shared" si="17"/>
        <v>0</v>
      </c>
      <c r="I129" s="28">
        <f>$Y$8*F129</f>
        <v>0</v>
      </c>
      <c r="J129" s="28">
        <f>$Z$8*$Y$8*$AA$8</f>
        <v>200.12400000000002</v>
      </c>
      <c r="K129" s="28">
        <f>0.5*$AB$8*$AD$8*$AC$8*(G129)^2</f>
        <v>0</v>
      </c>
      <c r="L129" s="28">
        <f t="shared" si="12"/>
        <v>200.12400000000002</v>
      </c>
      <c r="M129" s="31">
        <f t="shared" si="13"/>
        <v>0</v>
      </c>
      <c r="N129" s="31">
        <f t="shared" si="14"/>
        <v>0</v>
      </c>
      <c r="O129" s="24" t="str">
        <f t="shared" si="15"/>
        <v/>
      </c>
      <c r="P129" s="24">
        <f t="shared" si="9"/>
        <v>0</v>
      </c>
      <c r="Q129" s="24">
        <f t="shared" si="10"/>
        <v>0</v>
      </c>
      <c r="AE129">
        <f>IF(E129&lt;1,1,0)</f>
        <v>1</v>
      </c>
      <c r="AF129" t="str">
        <f>IF(AE129=1,"",E129)</f>
        <v/>
      </c>
      <c r="AG129">
        <f>E129/3.6</f>
        <v>0</v>
      </c>
    </row>
    <row r="130" spans="2:33" x14ac:dyDescent="0.3">
      <c r="B130" s="3" t="s">
        <v>48</v>
      </c>
      <c r="C130" s="3">
        <v>122</v>
      </c>
      <c r="D130" s="3">
        <v>122</v>
      </c>
      <c r="E130" s="10">
        <v>0</v>
      </c>
      <c r="F130" s="26">
        <f t="shared" si="16"/>
        <v>0</v>
      </c>
      <c r="G130" s="26">
        <f t="shared" si="11"/>
        <v>0</v>
      </c>
      <c r="H130" s="26">
        <f t="shared" si="17"/>
        <v>0</v>
      </c>
      <c r="I130" s="28">
        <f>$Y$8*F130</f>
        <v>0</v>
      </c>
      <c r="J130" s="28">
        <f>$Z$8*$Y$8*$AA$8</f>
        <v>200.12400000000002</v>
      </c>
      <c r="K130" s="28">
        <f>0.5*$AB$8*$AD$8*$AC$8*(G130)^2</f>
        <v>0</v>
      </c>
      <c r="L130" s="28">
        <f t="shared" si="12"/>
        <v>200.12400000000002</v>
      </c>
      <c r="M130" s="31">
        <f t="shared" si="13"/>
        <v>0</v>
      </c>
      <c r="N130" s="31">
        <f t="shared" si="14"/>
        <v>0</v>
      </c>
      <c r="O130" s="24" t="str">
        <f t="shared" si="15"/>
        <v/>
      </c>
      <c r="P130" s="24">
        <f t="shared" si="9"/>
        <v>0</v>
      </c>
      <c r="Q130" s="24">
        <f t="shared" si="10"/>
        <v>0</v>
      </c>
      <c r="AE130">
        <f>IF(E130&lt;1,1,0)</f>
        <v>1</v>
      </c>
      <c r="AF130" t="str">
        <f>IF(AE130=1,"",E130)</f>
        <v/>
      </c>
      <c r="AG130">
        <f>E130/3.6</f>
        <v>0</v>
      </c>
    </row>
    <row r="131" spans="2:33" x14ac:dyDescent="0.3">
      <c r="B131" s="3" t="s">
        <v>48</v>
      </c>
      <c r="C131" s="3">
        <v>123</v>
      </c>
      <c r="D131" s="3">
        <v>123</v>
      </c>
      <c r="E131" s="10">
        <v>0</v>
      </c>
      <c r="F131" s="26">
        <f t="shared" si="16"/>
        <v>0</v>
      </c>
      <c r="G131" s="26">
        <f t="shared" si="11"/>
        <v>0</v>
      </c>
      <c r="H131" s="26">
        <f t="shared" si="17"/>
        <v>0</v>
      </c>
      <c r="I131" s="28">
        <f>$Y$8*F131</f>
        <v>0</v>
      </c>
      <c r="J131" s="28">
        <f>$Z$8*$Y$8*$AA$8</f>
        <v>200.12400000000002</v>
      </c>
      <c r="K131" s="28">
        <f>0.5*$AB$8*$AD$8*$AC$8*(G131)^2</f>
        <v>0</v>
      </c>
      <c r="L131" s="28">
        <f t="shared" si="12"/>
        <v>200.12400000000002</v>
      </c>
      <c r="M131" s="31">
        <f t="shared" si="13"/>
        <v>0</v>
      </c>
      <c r="N131" s="31">
        <f t="shared" si="14"/>
        <v>0</v>
      </c>
      <c r="O131" s="24" t="str">
        <f t="shared" si="15"/>
        <v/>
      </c>
      <c r="P131" s="24">
        <f t="shared" si="9"/>
        <v>0</v>
      </c>
      <c r="Q131" s="24">
        <f t="shared" si="10"/>
        <v>0</v>
      </c>
      <c r="AE131">
        <f>IF(E131&lt;1,1,0)</f>
        <v>1</v>
      </c>
      <c r="AF131" t="str">
        <f>IF(AE131=1,"",E131)</f>
        <v/>
      </c>
      <c r="AG131">
        <f>E131/3.6</f>
        <v>0</v>
      </c>
    </row>
    <row r="132" spans="2:33" x14ac:dyDescent="0.3">
      <c r="B132" s="3" t="s">
        <v>48</v>
      </c>
      <c r="C132" s="3">
        <v>124</v>
      </c>
      <c r="D132" s="3">
        <v>124</v>
      </c>
      <c r="E132" s="10">
        <v>0</v>
      </c>
      <c r="F132" s="26">
        <f t="shared" si="16"/>
        <v>0</v>
      </c>
      <c r="G132" s="26">
        <f t="shared" si="11"/>
        <v>0</v>
      </c>
      <c r="H132" s="26">
        <f t="shared" si="17"/>
        <v>0</v>
      </c>
      <c r="I132" s="28">
        <f>$Y$8*F132</f>
        <v>0</v>
      </c>
      <c r="J132" s="28">
        <f>$Z$8*$Y$8*$AA$8</f>
        <v>200.12400000000002</v>
      </c>
      <c r="K132" s="28">
        <f>0.5*$AB$8*$AD$8*$AC$8*(G132)^2</f>
        <v>0</v>
      </c>
      <c r="L132" s="28">
        <f t="shared" si="12"/>
        <v>200.12400000000002</v>
      </c>
      <c r="M132" s="31">
        <f t="shared" si="13"/>
        <v>0</v>
      </c>
      <c r="N132" s="31">
        <f t="shared" si="14"/>
        <v>0</v>
      </c>
      <c r="O132" s="24" t="str">
        <f t="shared" si="15"/>
        <v/>
      </c>
      <c r="P132" s="24">
        <f t="shared" si="9"/>
        <v>0</v>
      </c>
      <c r="Q132" s="24">
        <f t="shared" si="10"/>
        <v>0</v>
      </c>
      <c r="AE132">
        <f>IF(E132&lt;1,1,0)</f>
        <v>1</v>
      </c>
      <c r="AF132" t="str">
        <f>IF(AE132=1,"",E132)</f>
        <v/>
      </c>
      <c r="AG132">
        <f>E132/3.6</f>
        <v>0</v>
      </c>
    </row>
    <row r="133" spans="2:33" x14ac:dyDescent="0.3">
      <c r="B133" s="3" t="s">
        <v>48</v>
      </c>
      <c r="C133" s="3">
        <v>125</v>
      </c>
      <c r="D133" s="3">
        <v>125</v>
      </c>
      <c r="E133" s="10">
        <v>0</v>
      </c>
      <c r="F133" s="26">
        <f t="shared" si="16"/>
        <v>0</v>
      </c>
      <c r="G133" s="26">
        <f t="shared" si="11"/>
        <v>0</v>
      </c>
      <c r="H133" s="26">
        <f t="shared" si="17"/>
        <v>0</v>
      </c>
      <c r="I133" s="28">
        <f>$Y$8*F133</f>
        <v>0</v>
      </c>
      <c r="J133" s="28">
        <f>$Z$8*$Y$8*$AA$8</f>
        <v>200.12400000000002</v>
      </c>
      <c r="K133" s="28">
        <f>0.5*$AB$8*$AD$8*$AC$8*(G133)^2</f>
        <v>0</v>
      </c>
      <c r="L133" s="28">
        <f t="shared" si="12"/>
        <v>200.12400000000002</v>
      </c>
      <c r="M133" s="31">
        <f t="shared" si="13"/>
        <v>0</v>
      </c>
      <c r="N133" s="31">
        <f t="shared" si="14"/>
        <v>0</v>
      </c>
      <c r="O133" s="24" t="str">
        <f t="shared" si="15"/>
        <v/>
      </c>
      <c r="P133" s="24">
        <f t="shared" si="9"/>
        <v>0</v>
      </c>
      <c r="Q133" s="24">
        <f t="shared" si="10"/>
        <v>0</v>
      </c>
      <c r="AE133">
        <f>IF(E133&lt;1,1,0)</f>
        <v>1</v>
      </c>
      <c r="AF133" t="str">
        <f>IF(AE133=1,"",E133)</f>
        <v/>
      </c>
      <c r="AG133">
        <f>E133/3.6</f>
        <v>0</v>
      </c>
    </row>
    <row r="134" spans="2:33" x14ac:dyDescent="0.3">
      <c r="B134" s="3" t="s">
        <v>48</v>
      </c>
      <c r="C134" s="3">
        <v>126</v>
      </c>
      <c r="D134" s="3">
        <v>126</v>
      </c>
      <c r="E134" s="10">
        <v>0</v>
      </c>
      <c r="F134" s="26">
        <f t="shared" si="16"/>
        <v>0</v>
      </c>
      <c r="G134" s="26">
        <f t="shared" si="11"/>
        <v>0</v>
      </c>
      <c r="H134" s="26">
        <f t="shared" si="17"/>
        <v>0</v>
      </c>
      <c r="I134" s="28">
        <f>$Y$8*F134</f>
        <v>0</v>
      </c>
      <c r="J134" s="28">
        <f>$Z$8*$Y$8*$AA$8</f>
        <v>200.12400000000002</v>
      </c>
      <c r="K134" s="28">
        <f>0.5*$AB$8*$AD$8*$AC$8*(G134)^2</f>
        <v>0</v>
      </c>
      <c r="L134" s="28">
        <f t="shared" si="12"/>
        <v>200.12400000000002</v>
      </c>
      <c r="M134" s="31">
        <f t="shared" si="13"/>
        <v>0</v>
      </c>
      <c r="N134" s="31">
        <f t="shared" si="14"/>
        <v>0</v>
      </c>
      <c r="O134" s="24" t="str">
        <f t="shared" si="15"/>
        <v/>
      </c>
      <c r="P134" s="24">
        <f t="shared" si="9"/>
        <v>0</v>
      </c>
      <c r="Q134" s="24">
        <f t="shared" si="10"/>
        <v>0</v>
      </c>
      <c r="AE134">
        <f>IF(E134&lt;1,1,0)</f>
        <v>1</v>
      </c>
      <c r="AF134" t="str">
        <f>IF(AE134=1,"",E134)</f>
        <v/>
      </c>
      <c r="AG134">
        <f>E134/3.6</f>
        <v>0</v>
      </c>
    </row>
    <row r="135" spans="2:33" x14ac:dyDescent="0.3">
      <c r="B135" s="3" t="s">
        <v>48</v>
      </c>
      <c r="C135" s="3">
        <v>127</v>
      </c>
      <c r="D135" s="3">
        <v>127</v>
      </c>
      <c r="E135" s="10">
        <v>0</v>
      </c>
      <c r="F135" s="26">
        <f t="shared" si="16"/>
        <v>0</v>
      </c>
      <c r="G135" s="26">
        <f t="shared" si="11"/>
        <v>0</v>
      </c>
      <c r="H135" s="26">
        <f t="shared" si="17"/>
        <v>0</v>
      </c>
      <c r="I135" s="28">
        <f>$Y$8*F135</f>
        <v>0</v>
      </c>
      <c r="J135" s="28">
        <f>$Z$8*$Y$8*$AA$8</f>
        <v>200.12400000000002</v>
      </c>
      <c r="K135" s="28">
        <f>0.5*$AB$8*$AD$8*$AC$8*(G135)^2</f>
        <v>0</v>
      </c>
      <c r="L135" s="28">
        <f t="shared" si="12"/>
        <v>200.12400000000002</v>
      </c>
      <c r="M135" s="31">
        <f t="shared" si="13"/>
        <v>0</v>
      </c>
      <c r="N135" s="31">
        <f t="shared" si="14"/>
        <v>0</v>
      </c>
      <c r="O135" s="24" t="str">
        <f t="shared" si="15"/>
        <v/>
      </c>
      <c r="P135" s="24">
        <f t="shared" si="9"/>
        <v>0</v>
      </c>
      <c r="Q135" s="24">
        <f t="shared" si="10"/>
        <v>0</v>
      </c>
      <c r="AE135">
        <f>IF(E135&lt;1,1,0)</f>
        <v>1</v>
      </c>
      <c r="AF135" t="str">
        <f>IF(AE135=1,"",E135)</f>
        <v/>
      </c>
      <c r="AG135">
        <f>E135/3.6</f>
        <v>0</v>
      </c>
    </row>
    <row r="136" spans="2:33" x14ac:dyDescent="0.3">
      <c r="B136" s="3" t="s">
        <v>48</v>
      </c>
      <c r="C136" s="3">
        <v>128</v>
      </c>
      <c r="D136" s="3">
        <v>128</v>
      </c>
      <c r="E136" s="10">
        <v>0</v>
      </c>
      <c r="F136" s="26">
        <f t="shared" si="16"/>
        <v>0</v>
      </c>
      <c r="G136" s="26">
        <f t="shared" si="11"/>
        <v>0</v>
      </c>
      <c r="H136" s="26">
        <f t="shared" si="17"/>
        <v>0</v>
      </c>
      <c r="I136" s="28">
        <f>$Y$8*F136</f>
        <v>0</v>
      </c>
      <c r="J136" s="28">
        <f>$Z$8*$Y$8*$AA$8</f>
        <v>200.12400000000002</v>
      </c>
      <c r="K136" s="28">
        <f>0.5*$AB$8*$AD$8*$AC$8*(G136)^2</f>
        <v>0</v>
      </c>
      <c r="L136" s="28">
        <f t="shared" si="12"/>
        <v>200.12400000000002</v>
      </c>
      <c r="M136" s="31">
        <f t="shared" si="13"/>
        <v>0</v>
      </c>
      <c r="N136" s="31">
        <f t="shared" si="14"/>
        <v>0</v>
      </c>
      <c r="O136" s="24" t="str">
        <f t="shared" si="15"/>
        <v/>
      </c>
      <c r="P136" s="24">
        <f t="shared" ref="P136:P199" si="18">MAX(-L137,0)</f>
        <v>0</v>
      </c>
      <c r="Q136" s="24">
        <f t="shared" ref="Q136:Q199" si="19">P136*0.65</f>
        <v>0</v>
      </c>
      <c r="AE136">
        <f>IF(E136&lt;1,1,0)</f>
        <v>1</v>
      </c>
      <c r="AF136" t="str">
        <f>IF(AE136=1,"",E136)</f>
        <v/>
      </c>
      <c r="AG136">
        <f>E136/3.6</f>
        <v>0</v>
      </c>
    </row>
    <row r="137" spans="2:33" x14ac:dyDescent="0.3">
      <c r="B137" s="3" t="s">
        <v>48</v>
      </c>
      <c r="C137" s="3">
        <v>129</v>
      </c>
      <c r="D137" s="3">
        <v>129</v>
      </c>
      <c r="E137" s="10">
        <v>0</v>
      </c>
      <c r="F137" s="26">
        <f t="shared" si="16"/>
        <v>0</v>
      </c>
      <c r="G137" s="26">
        <f t="shared" ref="G137:G200" si="20">E137/3.6</f>
        <v>0</v>
      </c>
      <c r="H137" s="26">
        <f t="shared" si="17"/>
        <v>0</v>
      </c>
      <c r="I137" s="28">
        <f>$Y$8*F137</f>
        <v>0</v>
      </c>
      <c r="J137" s="28">
        <f>$Z$8*$Y$8*$AA$8</f>
        <v>200.12400000000002</v>
      </c>
      <c r="K137" s="28">
        <f>0.5*$AB$8*$AD$8*$AC$8*(G137)^2</f>
        <v>0</v>
      </c>
      <c r="L137" s="28">
        <f t="shared" ref="L137:L200" si="21">I137+$J$8+K137</f>
        <v>200.12400000000002</v>
      </c>
      <c r="M137" s="31">
        <f t="shared" ref="M137:M200" si="22">L137*G137</f>
        <v>0</v>
      </c>
      <c r="N137" s="31">
        <f t="shared" ref="N137:N200" si="23">M137/1000</f>
        <v>0</v>
      </c>
      <c r="O137" s="24" t="str">
        <f t="shared" ref="O137:O200" si="24">IF(L137&lt;0, "BRAKING", "")</f>
        <v/>
      </c>
      <c r="P137" s="24">
        <f t="shared" si="18"/>
        <v>0</v>
      </c>
      <c r="Q137" s="24">
        <f t="shared" si="19"/>
        <v>0</v>
      </c>
      <c r="AE137">
        <f>IF(E137&lt;1,1,0)</f>
        <v>1</v>
      </c>
      <c r="AF137" t="str">
        <f>IF(AE137=1,"",E137)</f>
        <v/>
      </c>
      <c r="AG137">
        <f>E137/3.6</f>
        <v>0</v>
      </c>
    </row>
    <row r="138" spans="2:33" x14ac:dyDescent="0.3">
      <c r="B138" s="3" t="s">
        <v>48</v>
      </c>
      <c r="C138" s="3">
        <v>130</v>
      </c>
      <c r="D138" s="3">
        <v>130</v>
      </c>
      <c r="E138" s="10">
        <v>0</v>
      </c>
      <c r="F138" s="26">
        <f t="shared" ref="F138:F201" si="25">($E139-$E137)/2/3.6</f>
        <v>0</v>
      </c>
      <c r="G138" s="26">
        <f t="shared" si="20"/>
        <v>0</v>
      </c>
      <c r="H138" s="26">
        <f t="shared" ref="H138:H201" si="26">($E139-$E137)/2</f>
        <v>0</v>
      </c>
      <c r="I138" s="28">
        <f>$Y$8*F138</f>
        <v>0</v>
      </c>
      <c r="J138" s="28">
        <f>$Z$8*$Y$8*$AA$8</f>
        <v>200.12400000000002</v>
      </c>
      <c r="K138" s="28">
        <f>0.5*$AB$8*$AD$8*$AC$8*(G138)^2</f>
        <v>0</v>
      </c>
      <c r="L138" s="28">
        <f t="shared" si="21"/>
        <v>200.12400000000002</v>
      </c>
      <c r="M138" s="31">
        <f t="shared" si="22"/>
        <v>0</v>
      </c>
      <c r="N138" s="31">
        <f t="shared" si="23"/>
        <v>0</v>
      </c>
      <c r="O138" s="24" t="str">
        <f t="shared" si="24"/>
        <v/>
      </c>
      <c r="P138" s="24">
        <f t="shared" si="18"/>
        <v>0</v>
      </c>
      <c r="Q138" s="24">
        <f t="shared" si="19"/>
        <v>0</v>
      </c>
      <c r="AE138">
        <f>IF(E138&lt;1,1,0)</f>
        <v>1</v>
      </c>
      <c r="AF138" t="str">
        <f>IF(AE138=1,"",E138)</f>
        <v/>
      </c>
      <c r="AG138">
        <f>E138/3.6</f>
        <v>0</v>
      </c>
    </row>
    <row r="139" spans="2:33" x14ac:dyDescent="0.3">
      <c r="B139" s="3" t="s">
        <v>48</v>
      </c>
      <c r="C139" s="3">
        <v>131</v>
      </c>
      <c r="D139" s="3">
        <v>131</v>
      </c>
      <c r="E139" s="10">
        <v>0</v>
      </c>
      <c r="F139" s="26">
        <f t="shared" si="25"/>
        <v>0</v>
      </c>
      <c r="G139" s="26">
        <f t="shared" si="20"/>
        <v>0</v>
      </c>
      <c r="H139" s="26">
        <f t="shared" si="26"/>
        <v>0</v>
      </c>
      <c r="I139" s="28">
        <f>$Y$8*F139</f>
        <v>0</v>
      </c>
      <c r="J139" s="28">
        <f>$Z$8*$Y$8*$AA$8</f>
        <v>200.12400000000002</v>
      </c>
      <c r="K139" s="28">
        <f>0.5*$AB$8*$AD$8*$AC$8*(G139)^2</f>
        <v>0</v>
      </c>
      <c r="L139" s="28">
        <f t="shared" si="21"/>
        <v>200.12400000000002</v>
      </c>
      <c r="M139" s="31">
        <f t="shared" si="22"/>
        <v>0</v>
      </c>
      <c r="N139" s="31">
        <f t="shared" si="23"/>
        <v>0</v>
      </c>
      <c r="O139" s="24" t="str">
        <f t="shared" si="24"/>
        <v/>
      </c>
      <c r="P139" s="24">
        <f t="shared" si="18"/>
        <v>0</v>
      </c>
      <c r="Q139" s="24">
        <f t="shared" si="19"/>
        <v>0</v>
      </c>
      <c r="AE139">
        <f>IF(E139&lt;1,1,0)</f>
        <v>1</v>
      </c>
      <c r="AF139" t="str">
        <f>IF(AE139=1,"",E139)</f>
        <v/>
      </c>
      <c r="AG139">
        <f>E139/3.6</f>
        <v>0</v>
      </c>
    </row>
    <row r="140" spans="2:33" x14ac:dyDescent="0.3">
      <c r="B140" s="3" t="s">
        <v>48</v>
      </c>
      <c r="C140" s="3">
        <v>132</v>
      </c>
      <c r="D140" s="3">
        <v>132</v>
      </c>
      <c r="E140" s="10">
        <v>0</v>
      </c>
      <c r="F140" s="26">
        <f t="shared" si="25"/>
        <v>0</v>
      </c>
      <c r="G140" s="26">
        <f t="shared" si="20"/>
        <v>0</v>
      </c>
      <c r="H140" s="26">
        <f t="shared" si="26"/>
        <v>0</v>
      </c>
      <c r="I140" s="28">
        <f>$Y$8*F140</f>
        <v>0</v>
      </c>
      <c r="J140" s="28">
        <f>$Z$8*$Y$8*$AA$8</f>
        <v>200.12400000000002</v>
      </c>
      <c r="K140" s="28">
        <f>0.5*$AB$8*$AD$8*$AC$8*(G140)^2</f>
        <v>0</v>
      </c>
      <c r="L140" s="28">
        <f t="shared" si="21"/>
        <v>200.12400000000002</v>
      </c>
      <c r="M140" s="31">
        <f t="shared" si="22"/>
        <v>0</v>
      </c>
      <c r="N140" s="31">
        <f t="shared" si="23"/>
        <v>0</v>
      </c>
      <c r="O140" s="24" t="str">
        <f t="shared" si="24"/>
        <v/>
      </c>
      <c r="P140" s="24">
        <f t="shared" si="18"/>
        <v>0</v>
      </c>
      <c r="Q140" s="24">
        <f t="shared" si="19"/>
        <v>0</v>
      </c>
      <c r="AE140">
        <f>IF(E140&lt;1,1,0)</f>
        <v>1</v>
      </c>
      <c r="AF140" t="str">
        <f>IF(AE140=1,"",E140)</f>
        <v/>
      </c>
      <c r="AG140">
        <f>E140/3.6</f>
        <v>0</v>
      </c>
    </row>
    <row r="141" spans="2:33" x14ac:dyDescent="0.3">
      <c r="B141" s="3" t="s">
        <v>48</v>
      </c>
      <c r="C141" s="3">
        <v>133</v>
      </c>
      <c r="D141" s="3">
        <v>133</v>
      </c>
      <c r="E141" s="10">
        <v>0</v>
      </c>
      <c r="F141" s="26">
        <f t="shared" si="25"/>
        <v>0</v>
      </c>
      <c r="G141" s="26">
        <f t="shared" si="20"/>
        <v>0</v>
      </c>
      <c r="H141" s="26">
        <f t="shared" si="26"/>
        <v>0</v>
      </c>
      <c r="I141" s="28">
        <f>$Y$8*F141</f>
        <v>0</v>
      </c>
      <c r="J141" s="28">
        <f>$Z$8*$Y$8*$AA$8</f>
        <v>200.12400000000002</v>
      </c>
      <c r="K141" s="28">
        <f>0.5*$AB$8*$AD$8*$AC$8*(G141)^2</f>
        <v>0</v>
      </c>
      <c r="L141" s="28">
        <f t="shared" si="21"/>
        <v>200.12400000000002</v>
      </c>
      <c r="M141" s="31">
        <f t="shared" si="22"/>
        <v>0</v>
      </c>
      <c r="N141" s="31">
        <f t="shared" si="23"/>
        <v>0</v>
      </c>
      <c r="O141" s="24" t="str">
        <f t="shared" si="24"/>
        <v/>
      </c>
      <c r="P141" s="24">
        <f t="shared" si="18"/>
        <v>0</v>
      </c>
      <c r="Q141" s="24">
        <f t="shared" si="19"/>
        <v>0</v>
      </c>
      <c r="AE141">
        <f>IF(E141&lt;1,1,0)</f>
        <v>1</v>
      </c>
      <c r="AF141" t="str">
        <f>IF(AE141=1,"",E141)</f>
        <v/>
      </c>
      <c r="AG141">
        <f>E141/3.6</f>
        <v>0</v>
      </c>
    </row>
    <row r="142" spans="2:33" x14ac:dyDescent="0.3">
      <c r="B142" s="3" t="s">
        <v>48</v>
      </c>
      <c r="C142" s="3">
        <v>134</v>
      </c>
      <c r="D142" s="3">
        <v>134</v>
      </c>
      <c r="E142" s="10">
        <v>0</v>
      </c>
      <c r="F142" s="26">
        <f t="shared" si="25"/>
        <v>0</v>
      </c>
      <c r="G142" s="26">
        <f t="shared" si="20"/>
        <v>0</v>
      </c>
      <c r="H142" s="26">
        <f t="shared" si="26"/>
        <v>0</v>
      </c>
      <c r="I142" s="28">
        <f>$Y$8*F142</f>
        <v>0</v>
      </c>
      <c r="J142" s="28">
        <f>$Z$8*$Y$8*$AA$8</f>
        <v>200.12400000000002</v>
      </c>
      <c r="K142" s="28">
        <f>0.5*$AB$8*$AD$8*$AC$8*(G142)^2</f>
        <v>0</v>
      </c>
      <c r="L142" s="28">
        <f t="shared" si="21"/>
        <v>200.12400000000002</v>
      </c>
      <c r="M142" s="31">
        <f t="shared" si="22"/>
        <v>0</v>
      </c>
      <c r="N142" s="31">
        <f t="shared" si="23"/>
        <v>0</v>
      </c>
      <c r="O142" s="24" t="str">
        <f t="shared" si="24"/>
        <v/>
      </c>
      <c r="P142" s="24">
        <f t="shared" si="18"/>
        <v>0</v>
      </c>
      <c r="Q142" s="24">
        <f t="shared" si="19"/>
        <v>0</v>
      </c>
      <c r="AE142">
        <f>IF(E142&lt;1,1,0)</f>
        <v>1</v>
      </c>
      <c r="AF142" t="str">
        <f>IF(AE142=1,"",E142)</f>
        <v/>
      </c>
      <c r="AG142">
        <f>E142/3.6</f>
        <v>0</v>
      </c>
    </row>
    <row r="143" spans="2:33" x14ac:dyDescent="0.3">
      <c r="B143" s="3" t="s">
        <v>48</v>
      </c>
      <c r="C143" s="3">
        <v>135</v>
      </c>
      <c r="D143" s="3">
        <v>135</v>
      </c>
      <c r="E143" s="10">
        <v>0</v>
      </c>
      <c r="F143" s="26">
        <f t="shared" si="25"/>
        <v>0</v>
      </c>
      <c r="G143" s="26">
        <f t="shared" si="20"/>
        <v>0</v>
      </c>
      <c r="H143" s="26">
        <f t="shared" si="26"/>
        <v>0</v>
      </c>
      <c r="I143" s="28">
        <f>$Y$8*F143</f>
        <v>0</v>
      </c>
      <c r="J143" s="28">
        <f>$Z$8*$Y$8*$AA$8</f>
        <v>200.12400000000002</v>
      </c>
      <c r="K143" s="28">
        <f>0.5*$AB$8*$AD$8*$AC$8*(G143)^2</f>
        <v>0</v>
      </c>
      <c r="L143" s="28">
        <f t="shared" si="21"/>
        <v>200.12400000000002</v>
      </c>
      <c r="M143" s="31">
        <f t="shared" si="22"/>
        <v>0</v>
      </c>
      <c r="N143" s="31">
        <f t="shared" si="23"/>
        <v>0</v>
      </c>
      <c r="O143" s="24" t="str">
        <f t="shared" si="24"/>
        <v/>
      </c>
      <c r="P143" s="24">
        <f t="shared" si="18"/>
        <v>0</v>
      </c>
      <c r="Q143" s="24">
        <f t="shared" si="19"/>
        <v>0</v>
      </c>
      <c r="AE143">
        <f>IF(E143&lt;1,1,0)</f>
        <v>1</v>
      </c>
      <c r="AF143" t="str">
        <f>IF(AE143=1,"",E143)</f>
        <v/>
      </c>
      <c r="AG143">
        <f>E143/3.6</f>
        <v>0</v>
      </c>
    </row>
    <row r="144" spans="2:33" x14ac:dyDescent="0.3">
      <c r="B144" s="3" t="s">
        <v>48</v>
      </c>
      <c r="C144" s="3">
        <v>136</v>
      </c>
      <c r="D144" s="3">
        <v>136</v>
      </c>
      <c r="E144" s="10">
        <v>0</v>
      </c>
      <c r="F144" s="26">
        <f t="shared" si="25"/>
        <v>0</v>
      </c>
      <c r="G144" s="26">
        <f t="shared" si="20"/>
        <v>0</v>
      </c>
      <c r="H144" s="26">
        <f t="shared" si="26"/>
        <v>0</v>
      </c>
      <c r="I144" s="28">
        <f>$Y$8*F144</f>
        <v>0</v>
      </c>
      <c r="J144" s="28">
        <f>$Z$8*$Y$8*$AA$8</f>
        <v>200.12400000000002</v>
      </c>
      <c r="K144" s="28">
        <f>0.5*$AB$8*$AD$8*$AC$8*(G144)^2</f>
        <v>0</v>
      </c>
      <c r="L144" s="28">
        <f t="shared" si="21"/>
        <v>200.12400000000002</v>
      </c>
      <c r="M144" s="31">
        <f t="shared" si="22"/>
        <v>0</v>
      </c>
      <c r="N144" s="31">
        <f t="shared" si="23"/>
        <v>0</v>
      </c>
      <c r="O144" s="24" t="str">
        <f t="shared" si="24"/>
        <v/>
      </c>
      <c r="P144" s="24">
        <f t="shared" si="18"/>
        <v>0</v>
      </c>
      <c r="Q144" s="24">
        <f t="shared" si="19"/>
        <v>0</v>
      </c>
      <c r="AE144">
        <f>IF(E144&lt;1,1,0)</f>
        <v>1</v>
      </c>
      <c r="AF144" t="str">
        <f>IF(AE144=1,"",E144)</f>
        <v/>
      </c>
      <c r="AG144">
        <f>E144/3.6</f>
        <v>0</v>
      </c>
    </row>
    <row r="145" spans="2:33" x14ac:dyDescent="0.3">
      <c r="B145" s="3" t="s">
        <v>48</v>
      </c>
      <c r="C145" s="3">
        <v>137</v>
      </c>
      <c r="D145" s="3">
        <v>137</v>
      </c>
      <c r="E145" s="10">
        <v>0</v>
      </c>
      <c r="F145" s="26">
        <f t="shared" si="25"/>
        <v>2.777777777777778E-2</v>
      </c>
      <c r="G145" s="26">
        <f t="shared" si="20"/>
        <v>0</v>
      </c>
      <c r="H145" s="26">
        <f t="shared" si="26"/>
        <v>0.1</v>
      </c>
      <c r="I145" s="28">
        <f>$Y$8*F145</f>
        <v>47.222222222222229</v>
      </c>
      <c r="J145" s="28">
        <f>$Z$8*$Y$8*$AA$8</f>
        <v>200.12400000000002</v>
      </c>
      <c r="K145" s="28">
        <f>0.5*$AB$8*$AD$8*$AC$8*(G145)^2</f>
        <v>0</v>
      </c>
      <c r="L145" s="28">
        <f t="shared" si="21"/>
        <v>247.34622222222225</v>
      </c>
      <c r="M145" s="31">
        <f t="shared" si="22"/>
        <v>0</v>
      </c>
      <c r="N145" s="31">
        <f t="shared" si="23"/>
        <v>0</v>
      </c>
      <c r="O145" s="24" t="str">
        <f t="shared" si="24"/>
        <v/>
      </c>
      <c r="P145" s="24">
        <f t="shared" si="18"/>
        <v>0</v>
      </c>
      <c r="Q145" s="24">
        <f t="shared" si="19"/>
        <v>0</v>
      </c>
      <c r="AE145">
        <f>IF(E145&lt;1,1,0)</f>
        <v>1</v>
      </c>
      <c r="AF145" t="str">
        <f>IF(AE145=1,"",E145)</f>
        <v/>
      </c>
      <c r="AG145">
        <f>E145/3.6</f>
        <v>0</v>
      </c>
    </row>
    <row r="146" spans="2:33" x14ac:dyDescent="0.3">
      <c r="B146" s="3" t="s">
        <v>48</v>
      </c>
      <c r="C146" s="3">
        <v>138</v>
      </c>
      <c r="D146" s="3">
        <v>138</v>
      </c>
      <c r="E146" s="10">
        <v>0.2</v>
      </c>
      <c r="F146" s="26">
        <f t="shared" si="25"/>
        <v>0.2638888888888889</v>
      </c>
      <c r="G146" s="26">
        <f t="shared" si="20"/>
        <v>5.5555555555555559E-2</v>
      </c>
      <c r="H146" s="26">
        <f t="shared" si="26"/>
        <v>0.95</v>
      </c>
      <c r="I146" s="28">
        <f>$Y$8*F146</f>
        <v>448.61111111111114</v>
      </c>
      <c r="J146" s="28">
        <f>$Z$8*$Y$8*$AA$8</f>
        <v>200.12400000000002</v>
      </c>
      <c r="K146" s="28">
        <f>0.5*$AB$8*$AD$8*$AC$8*(G146)^2</f>
        <v>1.2962962962962963E-3</v>
      </c>
      <c r="L146" s="28">
        <f t="shared" si="21"/>
        <v>648.73640740740746</v>
      </c>
      <c r="M146" s="31">
        <f t="shared" si="22"/>
        <v>36.040911522633749</v>
      </c>
      <c r="N146" s="31">
        <f t="shared" si="23"/>
        <v>3.6040911522633751E-2</v>
      </c>
      <c r="O146" s="24" t="str">
        <f t="shared" si="24"/>
        <v/>
      </c>
      <c r="P146" s="24">
        <f t="shared" si="18"/>
        <v>0</v>
      </c>
      <c r="Q146" s="24">
        <f t="shared" si="19"/>
        <v>0</v>
      </c>
      <c r="AE146">
        <f>IF(E146&lt;1,1,0)</f>
        <v>1</v>
      </c>
      <c r="AF146" t="str">
        <f>IF(AE146=1,"",E146)</f>
        <v/>
      </c>
      <c r="AG146">
        <f>E146/3.6</f>
        <v>5.5555555555555559E-2</v>
      </c>
    </row>
    <row r="147" spans="2:33" x14ac:dyDescent="0.3">
      <c r="B147" s="3" t="s">
        <v>48</v>
      </c>
      <c r="C147" s="3">
        <v>139</v>
      </c>
      <c r="D147" s="3">
        <v>139</v>
      </c>
      <c r="E147" s="10">
        <v>1.9</v>
      </c>
      <c r="F147" s="26">
        <f t="shared" si="25"/>
        <v>0.81944444444444431</v>
      </c>
      <c r="G147" s="26">
        <f t="shared" si="20"/>
        <v>0.52777777777777779</v>
      </c>
      <c r="H147" s="26">
        <f t="shared" si="26"/>
        <v>2.9499999999999997</v>
      </c>
      <c r="I147" s="28">
        <f>$Y$8*F147</f>
        <v>1393.0555555555554</v>
      </c>
      <c r="J147" s="28">
        <f>$Z$8*$Y$8*$AA$8</f>
        <v>200.12400000000002</v>
      </c>
      <c r="K147" s="28">
        <f>0.5*$AB$8*$AD$8*$AC$8*(G147)^2</f>
        <v>0.11699074074074074</v>
      </c>
      <c r="L147" s="28">
        <f t="shared" si="21"/>
        <v>1593.2965462962961</v>
      </c>
      <c r="M147" s="31">
        <f t="shared" si="22"/>
        <v>840.90651054526745</v>
      </c>
      <c r="N147" s="31">
        <f t="shared" si="23"/>
        <v>0.84090651054526744</v>
      </c>
      <c r="O147" s="24" t="str">
        <f t="shared" si="24"/>
        <v/>
      </c>
      <c r="P147" s="24">
        <f t="shared" si="18"/>
        <v>0</v>
      </c>
      <c r="Q147" s="24">
        <f t="shared" si="19"/>
        <v>0</v>
      </c>
      <c r="AE147">
        <f>IF(E147&lt;1,1,0)</f>
        <v>0</v>
      </c>
      <c r="AF147">
        <f>IF(AE147=1,"",E147)</f>
        <v>1.9</v>
      </c>
      <c r="AG147">
        <f>E147/3.6</f>
        <v>0.52777777777777779</v>
      </c>
    </row>
    <row r="148" spans="2:33" x14ac:dyDescent="0.3">
      <c r="B148" s="3" t="s">
        <v>48</v>
      </c>
      <c r="C148" s="3">
        <v>140</v>
      </c>
      <c r="D148" s="3">
        <v>140</v>
      </c>
      <c r="E148" s="10">
        <v>6.1</v>
      </c>
      <c r="F148" s="26">
        <f t="shared" si="25"/>
        <v>1.3611111111111109</v>
      </c>
      <c r="G148" s="26">
        <f t="shared" si="20"/>
        <v>1.6944444444444442</v>
      </c>
      <c r="H148" s="26">
        <f t="shared" si="26"/>
        <v>4.8999999999999995</v>
      </c>
      <c r="I148" s="28">
        <f>$Y$8*F148</f>
        <v>2313.8888888888887</v>
      </c>
      <c r="J148" s="28">
        <f>$Z$8*$Y$8*$AA$8</f>
        <v>200.12400000000002</v>
      </c>
      <c r="K148" s="28">
        <f>0.5*$AB$8*$AD$8*$AC$8*(G148)^2</f>
        <v>1.2058796296296292</v>
      </c>
      <c r="L148" s="28">
        <f t="shared" si="21"/>
        <v>2515.2187685185181</v>
      </c>
      <c r="M148" s="31">
        <f t="shared" si="22"/>
        <v>4261.8984688785995</v>
      </c>
      <c r="N148" s="31">
        <f t="shared" si="23"/>
        <v>4.2618984688785995</v>
      </c>
      <c r="O148" s="24" t="str">
        <f t="shared" si="24"/>
        <v/>
      </c>
      <c r="P148" s="24">
        <f t="shared" si="18"/>
        <v>0</v>
      </c>
      <c r="Q148" s="24">
        <f t="shared" si="19"/>
        <v>0</v>
      </c>
      <c r="AE148">
        <f>IF(E148&lt;1,1,0)</f>
        <v>0</v>
      </c>
      <c r="AF148">
        <f>IF(AE148=1,"",E148)</f>
        <v>6.1</v>
      </c>
      <c r="AG148">
        <f>E148/3.6</f>
        <v>1.6944444444444442</v>
      </c>
    </row>
    <row r="149" spans="2:33" x14ac:dyDescent="0.3">
      <c r="B149" s="3" t="s">
        <v>48</v>
      </c>
      <c r="C149" s="3">
        <v>141</v>
      </c>
      <c r="D149" s="3">
        <v>141</v>
      </c>
      <c r="E149" s="10">
        <v>11.7</v>
      </c>
      <c r="F149" s="26">
        <f t="shared" si="25"/>
        <v>1.4305555555555554</v>
      </c>
      <c r="G149" s="26">
        <f t="shared" si="20"/>
        <v>3.2499999999999996</v>
      </c>
      <c r="H149" s="26">
        <f t="shared" si="26"/>
        <v>5.1499999999999995</v>
      </c>
      <c r="I149" s="28">
        <f>$Y$8*F149</f>
        <v>2431.9444444444439</v>
      </c>
      <c r="J149" s="28">
        <f>$Z$8*$Y$8*$AA$8</f>
        <v>200.12400000000002</v>
      </c>
      <c r="K149" s="28">
        <f>0.5*$AB$8*$AD$8*$AC$8*(G149)^2</f>
        <v>4.4362499999999985</v>
      </c>
      <c r="L149" s="28">
        <f t="shared" si="21"/>
        <v>2636.5046944444443</v>
      </c>
      <c r="M149" s="31">
        <f t="shared" si="22"/>
        <v>8568.6402569444435</v>
      </c>
      <c r="N149" s="31">
        <f t="shared" si="23"/>
        <v>8.5686402569444429</v>
      </c>
      <c r="O149" s="24" t="str">
        <f t="shared" si="24"/>
        <v/>
      </c>
      <c r="P149" s="24">
        <f t="shared" si="18"/>
        <v>0</v>
      </c>
      <c r="Q149" s="24">
        <f t="shared" si="19"/>
        <v>0</v>
      </c>
      <c r="AE149">
        <f>IF(E149&lt;1,1,0)</f>
        <v>0</v>
      </c>
      <c r="AF149">
        <f>IF(AE149=1,"",E149)</f>
        <v>11.7</v>
      </c>
      <c r="AG149">
        <f>E149/3.6</f>
        <v>3.2499999999999996</v>
      </c>
    </row>
    <row r="150" spans="2:33" x14ac:dyDescent="0.3">
      <c r="B150" s="3" t="s">
        <v>48</v>
      </c>
      <c r="C150" s="3">
        <v>142</v>
      </c>
      <c r="D150" s="3">
        <v>142</v>
      </c>
      <c r="E150" s="10">
        <v>16.399999999999999</v>
      </c>
      <c r="F150" s="26">
        <f t="shared" si="25"/>
        <v>0.99999999999999989</v>
      </c>
      <c r="G150" s="26">
        <f t="shared" si="20"/>
        <v>4.5555555555555554</v>
      </c>
      <c r="H150" s="26">
        <f t="shared" si="26"/>
        <v>3.5999999999999996</v>
      </c>
      <c r="I150" s="28">
        <f>$Y$8*F150</f>
        <v>1699.9999999999998</v>
      </c>
      <c r="J150" s="28">
        <f>$Z$8*$Y$8*$AA$8</f>
        <v>200.12400000000002</v>
      </c>
      <c r="K150" s="28">
        <f>0.5*$AB$8*$AD$8*$AC$8*(G150)^2</f>
        <v>8.7162962962962958</v>
      </c>
      <c r="L150" s="28">
        <f t="shared" si="21"/>
        <v>1908.8402962962962</v>
      </c>
      <c r="M150" s="31">
        <f t="shared" si="22"/>
        <v>8695.8280164609041</v>
      </c>
      <c r="N150" s="31">
        <f t="shared" si="23"/>
        <v>8.6958280164609043</v>
      </c>
      <c r="O150" s="24" t="str">
        <f t="shared" si="24"/>
        <v/>
      </c>
      <c r="P150" s="24">
        <f t="shared" si="18"/>
        <v>0</v>
      </c>
      <c r="Q150" s="24">
        <f t="shared" si="19"/>
        <v>0</v>
      </c>
      <c r="AE150">
        <f>IF(E150&lt;1,1,0)</f>
        <v>0</v>
      </c>
      <c r="AF150">
        <f>IF(AE150=1,"",E150)</f>
        <v>16.399999999999999</v>
      </c>
      <c r="AG150">
        <f>E150/3.6</f>
        <v>4.5555555555555554</v>
      </c>
    </row>
    <row r="151" spans="2:33" x14ac:dyDescent="0.3">
      <c r="B151" s="3" t="s">
        <v>48</v>
      </c>
      <c r="C151" s="3">
        <v>143</v>
      </c>
      <c r="D151" s="3">
        <v>143</v>
      </c>
      <c r="E151" s="10">
        <v>18.899999999999999</v>
      </c>
      <c r="F151" s="26">
        <f t="shared" si="25"/>
        <v>0.4861111111111111</v>
      </c>
      <c r="G151" s="26">
        <f t="shared" si="20"/>
        <v>5.2499999999999991</v>
      </c>
      <c r="H151" s="26">
        <f t="shared" si="26"/>
        <v>1.75</v>
      </c>
      <c r="I151" s="28">
        <f>$Y$8*F151</f>
        <v>826.38888888888891</v>
      </c>
      <c r="J151" s="28">
        <f>$Z$8*$Y$8*$AA$8</f>
        <v>200.12400000000002</v>
      </c>
      <c r="K151" s="28">
        <f>0.5*$AB$8*$AD$8*$AC$8*(G151)^2</f>
        <v>11.576249999999995</v>
      </c>
      <c r="L151" s="28">
        <f t="shared" si="21"/>
        <v>1038.089138888889</v>
      </c>
      <c r="M151" s="31">
        <f t="shared" si="22"/>
        <v>5449.9679791666667</v>
      </c>
      <c r="N151" s="31">
        <f t="shared" si="23"/>
        <v>5.4499679791666669</v>
      </c>
      <c r="O151" s="24" t="str">
        <f t="shared" si="24"/>
        <v/>
      </c>
      <c r="P151" s="24">
        <f t="shared" si="18"/>
        <v>0</v>
      </c>
      <c r="Q151" s="24">
        <f t="shared" si="19"/>
        <v>0</v>
      </c>
      <c r="AE151">
        <f>IF(E151&lt;1,1,0)</f>
        <v>0</v>
      </c>
      <c r="AF151">
        <f>IF(AE151=1,"",E151)</f>
        <v>18.899999999999999</v>
      </c>
      <c r="AG151">
        <f>E151/3.6</f>
        <v>5.2499999999999991</v>
      </c>
    </row>
    <row r="152" spans="2:33" x14ac:dyDescent="0.3">
      <c r="B152" s="3" t="s">
        <v>48</v>
      </c>
      <c r="C152" s="3">
        <v>144</v>
      </c>
      <c r="D152" s="3">
        <v>144</v>
      </c>
      <c r="E152" s="10">
        <v>19.899999999999999</v>
      </c>
      <c r="F152" s="26">
        <f t="shared" si="25"/>
        <v>0.26388888888888917</v>
      </c>
      <c r="G152" s="26">
        <f t="shared" si="20"/>
        <v>5.5277777777777777</v>
      </c>
      <c r="H152" s="26">
        <f t="shared" si="26"/>
        <v>0.95000000000000107</v>
      </c>
      <c r="I152" s="28">
        <f>$Y$8*F152</f>
        <v>448.6111111111116</v>
      </c>
      <c r="J152" s="28">
        <f>$Z$8*$Y$8*$AA$8</f>
        <v>200.12400000000002</v>
      </c>
      <c r="K152" s="28">
        <f>0.5*$AB$8*$AD$8*$AC$8*(G152)^2</f>
        <v>12.833657407407406</v>
      </c>
      <c r="L152" s="28">
        <f t="shared" si="21"/>
        <v>661.56876851851894</v>
      </c>
      <c r="M152" s="31">
        <f t="shared" si="22"/>
        <v>3657.0051370884794</v>
      </c>
      <c r="N152" s="31">
        <f t="shared" si="23"/>
        <v>3.6570051370884795</v>
      </c>
      <c r="O152" s="24" t="str">
        <f t="shared" si="24"/>
        <v/>
      </c>
      <c r="P152" s="24">
        <f t="shared" si="18"/>
        <v>0</v>
      </c>
      <c r="Q152" s="24">
        <f t="shared" si="19"/>
        <v>0</v>
      </c>
      <c r="AE152">
        <f>IF(E152&lt;1,1,0)</f>
        <v>0</v>
      </c>
      <c r="AF152">
        <f>IF(AE152=1,"",E152)</f>
        <v>19.899999999999999</v>
      </c>
      <c r="AG152">
        <f>E152/3.6</f>
        <v>5.5277777777777777</v>
      </c>
    </row>
    <row r="153" spans="2:33" x14ac:dyDescent="0.3">
      <c r="B153" s="3" t="s">
        <v>48</v>
      </c>
      <c r="C153" s="3">
        <v>145</v>
      </c>
      <c r="D153" s="3">
        <v>145</v>
      </c>
      <c r="E153" s="10">
        <v>20.8</v>
      </c>
      <c r="F153" s="26">
        <f t="shared" si="25"/>
        <v>0.40277777777777807</v>
      </c>
      <c r="G153" s="26">
        <f t="shared" si="20"/>
        <v>5.7777777777777777</v>
      </c>
      <c r="H153" s="26">
        <f t="shared" si="26"/>
        <v>1.4500000000000011</v>
      </c>
      <c r="I153" s="28">
        <f>$Y$8*F153</f>
        <v>684.72222222222274</v>
      </c>
      <c r="J153" s="28">
        <f>$Z$8*$Y$8*$AA$8</f>
        <v>200.12400000000002</v>
      </c>
      <c r="K153" s="28">
        <f>0.5*$AB$8*$AD$8*$AC$8*(G153)^2</f>
        <v>14.02074074074074</v>
      </c>
      <c r="L153" s="28">
        <f t="shared" si="21"/>
        <v>898.8669629629635</v>
      </c>
      <c r="M153" s="31">
        <f t="shared" si="22"/>
        <v>5193.4535637860108</v>
      </c>
      <c r="N153" s="31">
        <f t="shared" si="23"/>
        <v>5.1934535637860106</v>
      </c>
      <c r="O153" s="24" t="str">
        <f t="shared" si="24"/>
        <v/>
      </c>
      <c r="P153" s="24">
        <f t="shared" si="18"/>
        <v>0</v>
      </c>
      <c r="Q153" s="24">
        <f t="shared" si="19"/>
        <v>0</v>
      </c>
      <c r="AE153">
        <f>IF(E153&lt;1,1,0)</f>
        <v>0</v>
      </c>
      <c r="AF153">
        <f>IF(AE153=1,"",E153)</f>
        <v>20.8</v>
      </c>
      <c r="AG153">
        <f>E153/3.6</f>
        <v>5.7777777777777777</v>
      </c>
    </row>
    <row r="154" spans="2:33" x14ac:dyDescent="0.3">
      <c r="B154" s="3" t="s">
        <v>48</v>
      </c>
      <c r="C154" s="3">
        <v>146</v>
      </c>
      <c r="D154" s="3">
        <v>146</v>
      </c>
      <c r="E154" s="10">
        <v>22.8</v>
      </c>
      <c r="F154" s="26">
        <f t="shared" si="25"/>
        <v>0.63888888888888862</v>
      </c>
      <c r="G154" s="26">
        <f t="shared" si="20"/>
        <v>6.333333333333333</v>
      </c>
      <c r="H154" s="26">
        <f t="shared" si="26"/>
        <v>2.2999999999999989</v>
      </c>
      <c r="I154" s="28">
        <f>$Y$8*F154</f>
        <v>1086.1111111111106</v>
      </c>
      <c r="J154" s="28">
        <f>$Z$8*$Y$8*$AA$8</f>
        <v>200.12400000000002</v>
      </c>
      <c r="K154" s="28">
        <f>0.5*$AB$8*$AD$8*$AC$8*(G154)^2</f>
        <v>16.846666666666664</v>
      </c>
      <c r="L154" s="28">
        <f t="shared" si="21"/>
        <v>1303.0817777777772</v>
      </c>
      <c r="M154" s="31">
        <f t="shared" si="22"/>
        <v>8252.851259259256</v>
      </c>
      <c r="N154" s="31">
        <f t="shared" si="23"/>
        <v>8.2528512592592556</v>
      </c>
      <c r="O154" s="24" t="str">
        <f t="shared" si="24"/>
        <v/>
      </c>
      <c r="P154" s="24">
        <f t="shared" si="18"/>
        <v>0</v>
      </c>
      <c r="Q154" s="24">
        <f t="shared" si="19"/>
        <v>0</v>
      </c>
      <c r="AE154">
        <f>IF(E154&lt;1,1,0)</f>
        <v>0</v>
      </c>
      <c r="AF154">
        <f>IF(AE154=1,"",E154)</f>
        <v>22.8</v>
      </c>
      <c r="AG154">
        <f>E154/3.6</f>
        <v>6.333333333333333</v>
      </c>
    </row>
    <row r="155" spans="2:33" x14ac:dyDescent="0.3">
      <c r="B155" s="3" t="s">
        <v>48</v>
      </c>
      <c r="C155" s="3">
        <v>147</v>
      </c>
      <c r="D155" s="3">
        <v>147</v>
      </c>
      <c r="E155" s="10">
        <v>25.4</v>
      </c>
      <c r="F155" s="26">
        <f t="shared" si="25"/>
        <v>0.68055555555555536</v>
      </c>
      <c r="G155" s="26">
        <f t="shared" si="20"/>
        <v>7.0555555555555554</v>
      </c>
      <c r="H155" s="26">
        <f t="shared" si="26"/>
        <v>2.4499999999999993</v>
      </c>
      <c r="I155" s="28">
        <f>$Y$8*F155</f>
        <v>1156.9444444444441</v>
      </c>
      <c r="J155" s="28">
        <f>$Z$8*$Y$8*$AA$8</f>
        <v>200.12400000000002</v>
      </c>
      <c r="K155" s="28">
        <f>0.5*$AB$8*$AD$8*$AC$8*(G155)^2</f>
        <v>20.907962962962962</v>
      </c>
      <c r="L155" s="28">
        <f t="shared" si="21"/>
        <v>1377.9764074074071</v>
      </c>
      <c r="M155" s="31">
        <f t="shared" si="22"/>
        <v>9722.3890967078169</v>
      </c>
      <c r="N155" s="31">
        <f t="shared" si="23"/>
        <v>9.7223890967078166</v>
      </c>
      <c r="O155" s="24" t="str">
        <f t="shared" si="24"/>
        <v/>
      </c>
      <c r="P155" s="24">
        <f t="shared" si="18"/>
        <v>0</v>
      </c>
      <c r="Q155" s="24">
        <f t="shared" si="19"/>
        <v>0</v>
      </c>
      <c r="AE155">
        <f>IF(E155&lt;1,1,0)</f>
        <v>0</v>
      </c>
      <c r="AF155">
        <f>IF(AE155=1,"",E155)</f>
        <v>25.4</v>
      </c>
      <c r="AG155">
        <f>E155/3.6</f>
        <v>7.0555555555555554</v>
      </c>
    </row>
    <row r="156" spans="2:33" x14ac:dyDescent="0.3">
      <c r="B156" s="3" t="s">
        <v>48</v>
      </c>
      <c r="C156" s="3">
        <v>148</v>
      </c>
      <c r="D156" s="3">
        <v>148</v>
      </c>
      <c r="E156" s="10">
        <v>27.7</v>
      </c>
      <c r="F156" s="26">
        <f t="shared" si="25"/>
        <v>0.5277777777777779</v>
      </c>
      <c r="G156" s="26">
        <f t="shared" si="20"/>
        <v>7.6944444444444438</v>
      </c>
      <c r="H156" s="26">
        <f t="shared" si="26"/>
        <v>1.9000000000000004</v>
      </c>
      <c r="I156" s="28">
        <f>$Y$8*F156</f>
        <v>897.2222222222224</v>
      </c>
      <c r="J156" s="28">
        <f>$Z$8*$Y$8*$AA$8</f>
        <v>200.12400000000002</v>
      </c>
      <c r="K156" s="28">
        <f>0.5*$AB$8*$AD$8*$AC$8*(G156)^2</f>
        <v>24.865879629629625</v>
      </c>
      <c r="L156" s="28">
        <f t="shared" si="21"/>
        <v>1122.2121018518521</v>
      </c>
      <c r="M156" s="31">
        <f t="shared" si="22"/>
        <v>8634.7986725823066</v>
      </c>
      <c r="N156" s="31">
        <f t="shared" si="23"/>
        <v>8.6347986725823063</v>
      </c>
      <c r="O156" s="24" t="str">
        <f t="shared" si="24"/>
        <v/>
      </c>
      <c r="P156" s="24">
        <f t="shared" si="18"/>
        <v>0</v>
      </c>
      <c r="Q156" s="24">
        <f t="shared" si="19"/>
        <v>0</v>
      </c>
      <c r="AE156">
        <f>IF(E156&lt;1,1,0)</f>
        <v>0</v>
      </c>
      <c r="AF156">
        <f>IF(AE156=1,"",E156)</f>
        <v>27.7</v>
      </c>
      <c r="AG156">
        <f>E156/3.6</f>
        <v>7.6944444444444438</v>
      </c>
    </row>
    <row r="157" spans="2:33" x14ac:dyDescent="0.3">
      <c r="B157" s="3" t="s">
        <v>48</v>
      </c>
      <c r="C157" s="3">
        <v>149</v>
      </c>
      <c r="D157" s="3">
        <v>149</v>
      </c>
      <c r="E157" s="10">
        <v>29.2</v>
      </c>
      <c r="F157" s="26">
        <f t="shared" si="25"/>
        <v>0.29166666666666685</v>
      </c>
      <c r="G157" s="26">
        <f t="shared" si="20"/>
        <v>8.1111111111111107</v>
      </c>
      <c r="H157" s="26">
        <f t="shared" si="26"/>
        <v>1.0500000000000007</v>
      </c>
      <c r="I157" s="28">
        <f>$Y$8*F157</f>
        <v>495.83333333333366</v>
      </c>
      <c r="J157" s="28">
        <f>$Z$8*$Y$8*$AA$8</f>
        <v>200.12400000000002</v>
      </c>
      <c r="K157" s="28">
        <f>0.5*$AB$8*$AD$8*$AC$8*(G157)^2</f>
        <v>27.631851851851845</v>
      </c>
      <c r="L157" s="28">
        <f t="shared" si="21"/>
        <v>723.58918518518556</v>
      </c>
      <c r="M157" s="31">
        <f t="shared" si="22"/>
        <v>5869.1122798353936</v>
      </c>
      <c r="N157" s="31">
        <f t="shared" si="23"/>
        <v>5.8691122798353934</v>
      </c>
      <c r="O157" s="24" t="str">
        <f t="shared" si="24"/>
        <v/>
      </c>
      <c r="P157" s="24">
        <f t="shared" si="18"/>
        <v>0</v>
      </c>
      <c r="Q157" s="24">
        <f t="shared" si="19"/>
        <v>0</v>
      </c>
      <c r="AE157">
        <f>IF(E157&lt;1,1,0)</f>
        <v>0</v>
      </c>
      <c r="AF157">
        <f>IF(AE157=1,"",E157)</f>
        <v>29.2</v>
      </c>
      <c r="AG157">
        <f>E157/3.6</f>
        <v>8.1111111111111107</v>
      </c>
    </row>
    <row r="158" spans="2:33" x14ac:dyDescent="0.3">
      <c r="B158" s="3" t="s">
        <v>48</v>
      </c>
      <c r="C158" s="3">
        <v>150</v>
      </c>
      <c r="D158" s="3">
        <v>150</v>
      </c>
      <c r="E158" s="10">
        <v>29.8</v>
      </c>
      <c r="F158" s="26">
        <f t="shared" si="25"/>
        <v>2.7777777777777679E-2</v>
      </c>
      <c r="G158" s="26">
        <f t="shared" si="20"/>
        <v>8.2777777777777786</v>
      </c>
      <c r="H158" s="26">
        <f t="shared" si="26"/>
        <v>9.9999999999999645E-2</v>
      </c>
      <c r="I158" s="28">
        <f>$Y$8*F158</f>
        <v>47.222222222222058</v>
      </c>
      <c r="J158" s="28">
        <f>$Z$8*$Y$8*$AA$8</f>
        <v>200.12400000000002</v>
      </c>
      <c r="K158" s="28">
        <f>0.5*$AB$8*$AD$8*$AC$8*(G158)^2</f>
        <v>28.779074074074082</v>
      </c>
      <c r="L158" s="28">
        <f t="shared" si="21"/>
        <v>276.12529629629614</v>
      </c>
      <c r="M158" s="31">
        <f t="shared" si="22"/>
        <v>2285.7038415637849</v>
      </c>
      <c r="N158" s="31">
        <f t="shared" si="23"/>
        <v>2.2857038415637847</v>
      </c>
      <c r="O158" s="24" t="str">
        <f t="shared" si="24"/>
        <v/>
      </c>
      <c r="P158" s="24">
        <f t="shared" si="18"/>
        <v>385.75322222222258</v>
      </c>
      <c r="Q158" s="24">
        <f t="shared" si="19"/>
        <v>250.73959444444469</v>
      </c>
      <c r="AE158">
        <f>IF(E158&lt;1,1,0)</f>
        <v>0</v>
      </c>
      <c r="AF158">
        <f>IF(AE158=1,"",E158)</f>
        <v>29.8</v>
      </c>
      <c r="AG158">
        <f>E158/3.6</f>
        <v>8.2777777777777786</v>
      </c>
    </row>
    <row r="159" spans="2:33" x14ac:dyDescent="0.3">
      <c r="B159" s="3" t="s">
        <v>48</v>
      </c>
      <c r="C159" s="3">
        <v>151</v>
      </c>
      <c r="D159" s="3">
        <v>151</v>
      </c>
      <c r="E159" s="10">
        <v>29.4</v>
      </c>
      <c r="F159" s="26">
        <f t="shared" si="25"/>
        <v>-0.36111111111111133</v>
      </c>
      <c r="G159" s="26">
        <f t="shared" si="20"/>
        <v>8.1666666666666661</v>
      </c>
      <c r="H159" s="26">
        <f t="shared" si="26"/>
        <v>-1.3000000000000007</v>
      </c>
      <c r="I159" s="28">
        <f>$Y$8*F159</f>
        <v>-613.88888888888926</v>
      </c>
      <c r="J159" s="28">
        <f>$Z$8*$Y$8*$AA$8</f>
        <v>200.12400000000002</v>
      </c>
      <c r="K159" s="28">
        <f>0.5*$AB$8*$AD$8*$AC$8*(G159)^2</f>
        <v>28.01166666666666</v>
      </c>
      <c r="L159" s="28">
        <f t="shared" si="21"/>
        <v>-385.75322222222258</v>
      </c>
      <c r="M159" s="31">
        <f t="shared" si="22"/>
        <v>-3150.3179814814839</v>
      </c>
      <c r="N159" s="31">
        <f t="shared" si="23"/>
        <v>-3.1503179814814839</v>
      </c>
      <c r="O159" s="24" t="str">
        <f t="shared" si="24"/>
        <v>BRAKING</v>
      </c>
      <c r="P159" s="24">
        <f t="shared" si="18"/>
        <v>1381.4552592592584</v>
      </c>
      <c r="Q159" s="24">
        <f t="shared" si="19"/>
        <v>897.94591851851794</v>
      </c>
      <c r="AE159">
        <f>IF(E159&lt;1,1,0)</f>
        <v>0</v>
      </c>
      <c r="AF159">
        <f>IF(AE159=1,"",E159)</f>
        <v>29.4</v>
      </c>
      <c r="AG159">
        <f>E159/3.6</f>
        <v>8.1666666666666661</v>
      </c>
    </row>
    <row r="160" spans="2:33" x14ac:dyDescent="0.3">
      <c r="B160" s="3" t="s">
        <v>48</v>
      </c>
      <c r="C160" s="3">
        <v>152</v>
      </c>
      <c r="D160" s="3">
        <v>152</v>
      </c>
      <c r="E160" s="10">
        <v>27.2</v>
      </c>
      <c r="F160" s="26">
        <f t="shared" si="25"/>
        <v>-0.94444444444444398</v>
      </c>
      <c r="G160" s="26">
        <f t="shared" si="20"/>
        <v>7.5555555555555554</v>
      </c>
      <c r="H160" s="26">
        <f t="shared" si="26"/>
        <v>-3.3999999999999986</v>
      </c>
      <c r="I160" s="28">
        <f>$Y$8*F160</f>
        <v>-1605.5555555555547</v>
      </c>
      <c r="J160" s="28">
        <f>$Z$8*$Y$8*$AA$8</f>
        <v>200.12400000000002</v>
      </c>
      <c r="K160" s="28">
        <f>0.5*$AB$8*$AD$8*$AC$8*(G160)^2</f>
        <v>23.976296296296294</v>
      </c>
      <c r="L160" s="28">
        <f t="shared" si="21"/>
        <v>-1381.4552592592584</v>
      </c>
      <c r="M160" s="31">
        <f t="shared" si="22"/>
        <v>-10437.66195884773</v>
      </c>
      <c r="N160" s="31">
        <f t="shared" si="23"/>
        <v>-10.43766195884773</v>
      </c>
      <c r="O160" s="24" t="str">
        <f t="shared" si="24"/>
        <v>BRAKING</v>
      </c>
      <c r="P160" s="24">
        <f t="shared" si="18"/>
        <v>2120.8235925925919</v>
      </c>
      <c r="Q160" s="24">
        <f t="shared" si="19"/>
        <v>1378.5353351851847</v>
      </c>
      <c r="AE160">
        <f>IF(E160&lt;1,1,0)</f>
        <v>0</v>
      </c>
      <c r="AF160">
        <f>IF(AE160=1,"",E160)</f>
        <v>27.2</v>
      </c>
      <c r="AG160">
        <f>E160/3.6</f>
        <v>7.5555555555555554</v>
      </c>
    </row>
    <row r="161" spans="2:33" x14ac:dyDescent="0.3">
      <c r="B161" s="3" t="s">
        <v>48</v>
      </c>
      <c r="C161" s="3">
        <v>153</v>
      </c>
      <c r="D161" s="3">
        <v>153</v>
      </c>
      <c r="E161" s="10">
        <v>22.6</v>
      </c>
      <c r="F161" s="26">
        <f t="shared" si="25"/>
        <v>-1.3749999999999998</v>
      </c>
      <c r="G161" s="26">
        <f t="shared" si="20"/>
        <v>6.2777777777777777</v>
      </c>
      <c r="H161" s="26">
        <f t="shared" si="26"/>
        <v>-4.9499999999999993</v>
      </c>
      <c r="I161" s="28">
        <f>$Y$8*F161</f>
        <v>-2337.4999999999995</v>
      </c>
      <c r="J161" s="28">
        <f>$Z$8*$Y$8*$AA$8</f>
        <v>200.12400000000002</v>
      </c>
      <c r="K161" s="28">
        <f>0.5*$AB$8*$AD$8*$AC$8*(G161)^2</f>
        <v>16.552407407407408</v>
      </c>
      <c r="L161" s="28">
        <f t="shared" si="21"/>
        <v>-2120.8235925925919</v>
      </c>
      <c r="M161" s="31">
        <f t="shared" si="22"/>
        <v>-13314.059220164605</v>
      </c>
      <c r="N161" s="31">
        <f t="shared" si="23"/>
        <v>-13.314059220164605</v>
      </c>
      <c r="O161" s="24" t="str">
        <f t="shared" si="24"/>
        <v>BRAKING</v>
      </c>
      <c r="P161" s="24">
        <f t="shared" si="18"/>
        <v>1986.0101203703705</v>
      </c>
      <c r="Q161" s="24">
        <f t="shared" si="19"/>
        <v>1290.9065782407408</v>
      </c>
      <c r="AE161">
        <f>IF(E161&lt;1,1,0)</f>
        <v>0</v>
      </c>
      <c r="AF161">
        <f>IF(AE161=1,"",E161)</f>
        <v>22.6</v>
      </c>
      <c r="AG161">
        <f>E161/3.6</f>
        <v>6.2777777777777777</v>
      </c>
    </row>
    <row r="162" spans="2:33" x14ac:dyDescent="0.3">
      <c r="B162" s="3" t="s">
        <v>48</v>
      </c>
      <c r="C162" s="3">
        <v>154</v>
      </c>
      <c r="D162" s="3">
        <v>154</v>
      </c>
      <c r="E162" s="10">
        <v>17.3</v>
      </c>
      <c r="F162" s="26">
        <f t="shared" si="25"/>
        <v>-1.2916666666666667</v>
      </c>
      <c r="G162" s="26">
        <f t="shared" si="20"/>
        <v>4.8055555555555554</v>
      </c>
      <c r="H162" s="26">
        <f t="shared" si="26"/>
        <v>-4.6500000000000004</v>
      </c>
      <c r="I162" s="28">
        <f>$Y$8*F162</f>
        <v>-2195.8333333333335</v>
      </c>
      <c r="J162" s="28">
        <f>$Z$8*$Y$8*$AA$8</f>
        <v>200.12400000000002</v>
      </c>
      <c r="K162" s="28">
        <f>0.5*$AB$8*$AD$8*$AC$8*(G162)^2</f>
        <v>9.699212962962962</v>
      </c>
      <c r="L162" s="28">
        <f t="shared" si="21"/>
        <v>-1986.0101203703705</v>
      </c>
      <c r="M162" s="31">
        <f t="shared" si="22"/>
        <v>-9543.8819673353919</v>
      </c>
      <c r="N162" s="31">
        <f t="shared" si="23"/>
        <v>-9.5438819673353912</v>
      </c>
      <c r="O162" s="24" t="str">
        <f t="shared" si="24"/>
        <v>BRAKING</v>
      </c>
      <c r="P162" s="24">
        <f t="shared" si="18"/>
        <v>1045.5323425925926</v>
      </c>
      <c r="Q162" s="24">
        <f t="shared" si="19"/>
        <v>679.59602268518518</v>
      </c>
      <c r="AE162">
        <f>IF(E162&lt;1,1,0)</f>
        <v>0</v>
      </c>
      <c r="AF162">
        <f>IF(AE162=1,"",E162)</f>
        <v>17.3</v>
      </c>
      <c r="AG162">
        <f>E162/3.6</f>
        <v>4.8055555555555554</v>
      </c>
    </row>
    <row r="163" spans="2:33" x14ac:dyDescent="0.3">
      <c r="B163" s="3" t="s">
        <v>48</v>
      </c>
      <c r="C163" s="3">
        <v>155</v>
      </c>
      <c r="D163" s="3">
        <v>155</v>
      </c>
      <c r="E163" s="10">
        <v>13.3</v>
      </c>
      <c r="F163" s="26">
        <f t="shared" si="25"/>
        <v>-0.73611111111111116</v>
      </c>
      <c r="G163" s="26">
        <f t="shared" si="20"/>
        <v>3.6944444444444446</v>
      </c>
      <c r="H163" s="26">
        <f t="shared" si="26"/>
        <v>-2.6500000000000004</v>
      </c>
      <c r="I163" s="28">
        <f>$Y$8*F163</f>
        <v>-1251.3888888888889</v>
      </c>
      <c r="J163" s="28">
        <f>$Z$8*$Y$8*$AA$8</f>
        <v>200.12400000000002</v>
      </c>
      <c r="K163" s="28">
        <f>0.5*$AB$8*$AD$8*$AC$8*(G163)^2</f>
        <v>5.732546296296297</v>
      </c>
      <c r="L163" s="28">
        <f t="shared" si="21"/>
        <v>-1045.5323425925926</v>
      </c>
      <c r="M163" s="31">
        <f t="shared" si="22"/>
        <v>-3862.6611545781898</v>
      </c>
      <c r="N163" s="31">
        <f t="shared" si="23"/>
        <v>-3.8626611545781899</v>
      </c>
      <c r="O163" s="24" t="str">
        <f t="shared" si="24"/>
        <v>BRAKING</v>
      </c>
      <c r="P163" s="24">
        <f t="shared" si="18"/>
        <v>0</v>
      </c>
      <c r="Q163" s="24">
        <f t="shared" si="19"/>
        <v>0</v>
      </c>
      <c r="AE163">
        <f>IF(E163&lt;1,1,0)</f>
        <v>0</v>
      </c>
      <c r="AF163">
        <f>IF(AE163=1,"",E163)</f>
        <v>13.3</v>
      </c>
      <c r="AG163">
        <f>E163/3.6</f>
        <v>3.6944444444444446</v>
      </c>
    </row>
    <row r="164" spans="2:33" x14ac:dyDescent="0.3">
      <c r="B164" s="3" t="s">
        <v>48</v>
      </c>
      <c r="C164" s="3">
        <v>156</v>
      </c>
      <c r="D164" s="3">
        <v>156</v>
      </c>
      <c r="E164" s="10">
        <v>12</v>
      </c>
      <c r="F164" s="26">
        <f t="shared" si="25"/>
        <v>-9.7222222222222363E-2</v>
      </c>
      <c r="G164" s="26">
        <f t="shared" si="20"/>
        <v>3.333333333333333</v>
      </c>
      <c r="H164" s="26">
        <f t="shared" si="26"/>
        <v>-0.35000000000000053</v>
      </c>
      <c r="I164" s="28">
        <f>$Y$8*F164</f>
        <v>-165.27777777777803</v>
      </c>
      <c r="J164" s="28">
        <f>$Z$8*$Y$8*$AA$8</f>
        <v>200.12400000000002</v>
      </c>
      <c r="K164" s="28">
        <f>0.5*$AB$8*$AD$8*$AC$8*(G164)^2</f>
        <v>4.6666666666666652</v>
      </c>
      <c r="L164" s="28">
        <f t="shared" si="21"/>
        <v>39.512888888888661</v>
      </c>
      <c r="M164" s="31">
        <f t="shared" si="22"/>
        <v>131.70962962962886</v>
      </c>
      <c r="N164" s="31">
        <f t="shared" si="23"/>
        <v>0.13170962962962887</v>
      </c>
      <c r="O164" s="24" t="str">
        <f t="shared" si="24"/>
        <v/>
      </c>
      <c r="P164" s="24">
        <f t="shared" si="18"/>
        <v>0</v>
      </c>
      <c r="Q164" s="24">
        <f t="shared" si="19"/>
        <v>0</v>
      </c>
      <c r="AE164">
        <f>IF(E164&lt;1,1,0)</f>
        <v>0</v>
      </c>
      <c r="AF164">
        <f>IF(AE164=1,"",E164)</f>
        <v>12</v>
      </c>
      <c r="AG164">
        <f>E164/3.6</f>
        <v>3.333333333333333</v>
      </c>
    </row>
    <row r="165" spans="2:33" x14ac:dyDescent="0.3">
      <c r="B165" s="3" t="s">
        <v>48</v>
      </c>
      <c r="C165" s="3">
        <v>157</v>
      </c>
      <c r="D165" s="3">
        <v>157</v>
      </c>
      <c r="E165" s="10">
        <v>12.6</v>
      </c>
      <c r="F165" s="26">
        <f t="shared" si="25"/>
        <v>0.29166666666666663</v>
      </c>
      <c r="G165" s="26">
        <f t="shared" si="20"/>
        <v>3.5</v>
      </c>
      <c r="H165" s="26">
        <f t="shared" si="26"/>
        <v>1.0499999999999998</v>
      </c>
      <c r="I165" s="28">
        <f>$Y$8*F165</f>
        <v>495.83333333333326</v>
      </c>
      <c r="J165" s="28">
        <f>$Z$8*$Y$8*$AA$8</f>
        <v>200.12400000000002</v>
      </c>
      <c r="K165" s="28">
        <f>0.5*$AB$8*$AD$8*$AC$8*(G165)^2</f>
        <v>5.1449999999999996</v>
      </c>
      <c r="L165" s="28">
        <f t="shared" si="21"/>
        <v>701.10233333333326</v>
      </c>
      <c r="M165" s="31">
        <f t="shared" si="22"/>
        <v>2453.8581666666664</v>
      </c>
      <c r="N165" s="31">
        <f t="shared" si="23"/>
        <v>2.4538581666666666</v>
      </c>
      <c r="O165" s="24" t="str">
        <f t="shared" si="24"/>
        <v/>
      </c>
      <c r="P165" s="24">
        <f t="shared" si="18"/>
        <v>0</v>
      </c>
      <c r="Q165" s="24">
        <f t="shared" si="19"/>
        <v>0</v>
      </c>
      <c r="AE165">
        <f>IF(E165&lt;1,1,0)</f>
        <v>0</v>
      </c>
      <c r="AF165">
        <f>IF(AE165=1,"",E165)</f>
        <v>12.6</v>
      </c>
      <c r="AG165">
        <f>E165/3.6</f>
        <v>3.5</v>
      </c>
    </row>
    <row r="166" spans="2:33" x14ac:dyDescent="0.3">
      <c r="B166" s="3" t="s">
        <v>48</v>
      </c>
      <c r="C166" s="3">
        <v>158</v>
      </c>
      <c r="D166" s="3">
        <v>158</v>
      </c>
      <c r="E166" s="10">
        <v>14.1</v>
      </c>
      <c r="F166" s="26">
        <f t="shared" si="25"/>
        <v>0.63888888888888884</v>
      </c>
      <c r="G166" s="26">
        <f t="shared" si="20"/>
        <v>3.9166666666666665</v>
      </c>
      <c r="H166" s="26">
        <f t="shared" si="26"/>
        <v>2.2999999999999998</v>
      </c>
      <c r="I166" s="28">
        <f>$Y$8*F166</f>
        <v>1086.1111111111111</v>
      </c>
      <c r="J166" s="28">
        <f>$Z$8*$Y$8*$AA$8</f>
        <v>200.12400000000002</v>
      </c>
      <c r="K166" s="28">
        <f>0.5*$AB$8*$AD$8*$AC$8*(G166)^2</f>
        <v>6.4429166666666662</v>
      </c>
      <c r="L166" s="28">
        <f t="shared" si="21"/>
        <v>1292.6780277777777</v>
      </c>
      <c r="M166" s="31">
        <f t="shared" si="22"/>
        <v>5062.9889421296293</v>
      </c>
      <c r="N166" s="31">
        <f t="shared" si="23"/>
        <v>5.0629889421296292</v>
      </c>
      <c r="O166" s="24" t="str">
        <f t="shared" si="24"/>
        <v/>
      </c>
      <c r="P166" s="24">
        <f t="shared" si="18"/>
        <v>0</v>
      </c>
      <c r="Q166" s="24">
        <f t="shared" si="19"/>
        <v>0</v>
      </c>
      <c r="AE166">
        <f>IF(E166&lt;1,1,0)</f>
        <v>0</v>
      </c>
      <c r="AF166">
        <f>IF(AE166=1,"",E166)</f>
        <v>14.1</v>
      </c>
      <c r="AG166">
        <f>E166/3.6</f>
        <v>3.9166666666666665</v>
      </c>
    </row>
    <row r="167" spans="2:33" x14ac:dyDescent="0.3">
      <c r="B167" s="3" t="s">
        <v>48</v>
      </c>
      <c r="C167" s="3">
        <v>159</v>
      </c>
      <c r="D167" s="3">
        <v>159</v>
      </c>
      <c r="E167" s="10">
        <v>17.2</v>
      </c>
      <c r="F167" s="26">
        <f t="shared" si="25"/>
        <v>0.83333333333333359</v>
      </c>
      <c r="G167" s="26">
        <f t="shared" si="20"/>
        <v>4.7777777777777777</v>
      </c>
      <c r="H167" s="26">
        <f t="shared" si="26"/>
        <v>3.0000000000000009</v>
      </c>
      <c r="I167" s="28">
        <f>$Y$8*F167</f>
        <v>1416.6666666666672</v>
      </c>
      <c r="J167" s="28">
        <f>$Z$8*$Y$8*$AA$8</f>
        <v>200.12400000000002</v>
      </c>
      <c r="K167" s="28">
        <f>0.5*$AB$8*$AD$8*$AC$8*(G167)^2</f>
        <v>9.5874074074074063</v>
      </c>
      <c r="L167" s="28">
        <f t="shared" si="21"/>
        <v>1626.3780740740747</v>
      </c>
      <c r="M167" s="31">
        <f t="shared" si="22"/>
        <v>7770.4730205761343</v>
      </c>
      <c r="N167" s="31">
        <f t="shared" si="23"/>
        <v>7.7704730205761345</v>
      </c>
      <c r="O167" s="24" t="str">
        <f t="shared" si="24"/>
        <v/>
      </c>
      <c r="P167" s="24">
        <f t="shared" si="18"/>
        <v>0</v>
      </c>
      <c r="Q167" s="24">
        <f t="shared" si="19"/>
        <v>0</v>
      </c>
      <c r="AE167">
        <f>IF(E167&lt;1,1,0)</f>
        <v>0</v>
      </c>
      <c r="AF167">
        <f>IF(AE167=1,"",E167)</f>
        <v>17.2</v>
      </c>
      <c r="AG167">
        <f>E167/3.6</f>
        <v>4.7777777777777777</v>
      </c>
    </row>
    <row r="168" spans="2:33" x14ac:dyDescent="0.3">
      <c r="B168" s="3" t="s">
        <v>48</v>
      </c>
      <c r="C168" s="3">
        <v>160</v>
      </c>
      <c r="D168" s="3">
        <v>160</v>
      </c>
      <c r="E168" s="10">
        <v>20.100000000000001</v>
      </c>
      <c r="F168" s="26">
        <f t="shared" si="25"/>
        <v>0.86111111111111094</v>
      </c>
      <c r="G168" s="26">
        <f t="shared" si="20"/>
        <v>5.5833333333333339</v>
      </c>
      <c r="H168" s="26">
        <f t="shared" si="26"/>
        <v>3.0999999999999996</v>
      </c>
      <c r="I168" s="28">
        <f>$Y$8*F168</f>
        <v>1463.8888888888887</v>
      </c>
      <c r="J168" s="28">
        <f>$Z$8*$Y$8*$AA$8</f>
        <v>200.12400000000002</v>
      </c>
      <c r="K168" s="28">
        <f>0.5*$AB$8*$AD$8*$AC$8*(G168)^2</f>
        <v>13.092916666666669</v>
      </c>
      <c r="L168" s="28">
        <f t="shared" si="21"/>
        <v>1677.1058055555554</v>
      </c>
      <c r="M168" s="31">
        <f t="shared" si="22"/>
        <v>9363.8407476851862</v>
      </c>
      <c r="N168" s="31">
        <f t="shared" si="23"/>
        <v>9.3638407476851864</v>
      </c>
      <c r="O168" s="24" t="str">
        <f t="shared" si="24"/>
        <v/>
      </c>
      <c r="P168" s="24">
        <f t="shared" si="18"/>
        <v>0</v>
      </c>
      <c r="Q168" s="24">
        <f t="shared" si="19"/>
        <v>0</v>
      </c>
      <c r="AE168">
        <f>IF(E168&lt;1,1,0)</f>
        <v>0</v>
      </c>
      <c r="AF168">
        <f>IF(AE168=1,"",E168)</f>
        <v>20.100000000000001</v>
      </c>
      <c r="AG168">
        <f>E168/3.6</f>
        <v>5.5833333333333339</v>
      </c>
    </row>
    <row r="169" spans="2:33" x14ac:dyDescent="0.3">
      <c r="B169" s="3" t="s">
        <v>48</v>
      </c>
      <c r="C169" s="3">
        <v>161</v>
      </c>
      <c r="D169" s="3">
        <v>161</v>
      </c>
      <c r="E169" s="10">
        <v>23.4</v>
      </c>
      <c r="F169" s="26">
        <f t="shared" si="25"/>
        <v>0.74999999999999978</v>
      </c>
      <c r="G169" s="26">
        <f t="shared" si="20"/>
        <v>6.4999999999999991</v>
      </c>
      <c r="H169" s="26">
        <f t="shared" si="26"/>
        <v>2.6999999999999993</v>
      </c>
      <c r="I169" s="28">
        <f>$Y$8*F169</f>
        <v>1274.9999999999995</v>
      </c>
      <c r="J169" s="28">
        <f>$Z$8*$Y$8*$AA$8</f>
        <v>200.12400000000002</v>
      </c>
      <c r="K169" s="28">
        <f>0.5*$AB$8*$AD$8*$AC$8*(G169)^2</f>
        <v>17.744999999999994</v>
      </c>
      <c r="L169" s="28">
        <f t="shared" si="21"/>
        <v>1492.8689999999995</v>
      </c>
      <c r="M169" s="31">
        <f t="shared" si="22"/>
        <v>9703.6484999999957</v>
      </c>
      <c r="N169" s="31">
        <f t="shared" si="23"/>
        <v>9.7036484999999963</v>
      </c>
      <c r="O169" s="24" t="str">
        <f t="shared" si="24"/>
        <v/>
      </c>
      <c r="P169" s="24">
        <f t="shared" si="18"/>
        <v>0</v>
      </c>
      <c r="Q169" s="24">
        <f t="shared" si="19"/>
        <v>0</v>
      </c>
      <c r="AE169">
        <f>IF(E169&lt;1,1,0)</f>
        <v>0</v>
      </c>
      <c r="AF169">
        <f>IF(AE169=1,"",E169)</f>
        <v>23.4</v>
      </c>
      <c r="AG169">
        <f>E169/3.6</f>
        <v>6.4999999999999991</v>
      </c>
    </row>
    <row r="170" spans="2:33" x14ac:dyDescent="0.3">
      <c r="B170" s="3" t="s">
        <v>48</v>
      </c>
      <c r="C170" s="3">
        <v>162</v>
      </c>
      <c r="D170" s="3">
        <v>162</v>
      </c>
      <c r="E170" s="10">
        <v>25.5</v>
      </c>
      <c r="F170" s="26">
        <f t="shared" si="25"/>
        <v>0.5833333333333337</v>
      </c>
      <c r="G170" s="26">
        <f t="shared" si="20"/>
        <v>7.083333333333333</v>
      </c>
      <c r="H170" s="26">
        <f t="shared" si="26"/>
        <v>2.1000000000000014</v>
      </c>
      <c r="I170" s="28">
        <f>$Y$8*F170</f>
        <v>991.66666666666731</v>
      </c>
      <c r="J170" s="28">
        <f>$Z$8*$Y$8*$AA$8</f>
        <v>200.12400000000002</v>
      </c>
      <c r="K170" s="28">
        <f>0.5*$AB$8*$AD$8*$AC$8*(G170)^2</f>
        <v>21.072916666666664</v>
      </c>
      <c r="L170" s="28">
        <f t="shared" si="21"/>
        <v>1212.863583333334</v>
      </c>
      <c r="M170" s="31">
        <f t="shared" si="22"/>
        <v>8591.117048611115</v>
      </c>
      <c r="N170" s="31">
        <f t="shared" si="23"/>
        <v>8.5911170486111157</v>
      </c>
      <c r="O170" s="24" t="str">
        <f t="shared" si="24"/>
        <v/>
      </c>
      <c r="P170" s="24">
        <f t="shared" si="18"/>
        <v>0</v>
      </c>
      <c r="Q170" s="24">
        <f t="shared" si="19"/>
        <v>0</v>
      </c>
      <c r="AE170">
        <f>IF(E170&lt;1,1,0)</f>
        <v>0</v>
      </c>
      <c r="AF170">
        <f>IF(AE170=1,"",E170)</f>
        <v>25.5</v>
      </c>
      <c r="AG170">
        <f>E170/3.6</f>
        <v>7.083333333333333</v>
      </c>
    </row>
    <row r="171" spans="2:33" x14ac:dyDescent="0.3">
      <c r="B171" s="3" t="s">
        <v>48</v>
      </c>
      <c r="C171" s="3">
        <v>163</v>
      </c>
      <c r="D171" s="3">
        <v>163</v>
      </c>
      <c r="E171" s="10">
        <v>27.6</v>
      </c>
      <c r="F171" s="26">
        <f t="shared" si="25"/>
        <v>0.55555555555555558</v>
      </c>
      <c r="G171" s="26">
        <f t="shared" si="20"/>
        <v>7.666666666666667</v>
      </c>
      <c r="H171" s="26">
        <f t="shared" si="26"/>
        <v>2</v>
      </c>
      <c r="I171" s="28">
        <f>$Y$8*F171</f>
        <v>944.44444444444446</v>
      </c>
      <c r="J171" s="28">
        <f>$Z$8*$Y$8*$AA$8</f>
        <v>200.12400000000002</v>
      </c>
      <c r="K171" s="28">
        <f>0.5*$AB$8*$AD$8*$AC$8*(G171)^2</f>
        <v>24.686666666666667</v>
      </c>
      <c r="L171" s="28">
        <f t="shared" si="21"/>
        <v>1169.2551111111113</v>
      </c>
      <c r="M171" s="31">
        <f t="shared" si="22"/>
        <v>8964.2891851851873</v>
      </c>
      <c r="N171" s="31">
        <f t="shared" si="23"/>
        <v>8.9642891851851871</v>
      </c>
      <c r="O171" s="24" t="str">
        <f t="shared" si="24"/>
        <v/>
      </c>
      <c r="P171" s="24">
        <f t="shared" si="18"/>
        <v>0</v>
      </c>
      <c r="Q171" s="24">
        <f t="shared" si="19"/>
        <v>0</v>
      </c>
      <c r="AE171">
        <f>IF(E171&lt;1,1,0)</f>
        <v>0</v>
      </c>
      <c r="AF171">
        <f>IF(AE171=1,"",E171)</f>
        <v>27.6</v>
      </c>
      <c r="AG171">
        <f>E171/3.6</f>
        <v>7.666666666666667</v>
      </c>
    </row>
    <row r="172" spans="2:33" x14ac:dyDescent="0.3">
      <c r="B172" s="3" t="s">
        <v>48</v>
      </c>
      <c r="C172" s="3">
        <v>164</v>
      </c>
      <c r="D172" s="3">
        <v>164</v>
      </c>
      <c r="E172" s="10">
        <v>29.5</v>
      </c>
      <c r="F172" s="26">
        <f t="shared" si="25"/>
        <v>0.4861111111111111</v>
      </c>
      <c r="G172" s="26">
        <f t="shared" si="20"/>
        <v>8.1944444444444446</v>
      </c>
      <c r="H172" s="26">
        <f t="shared" si="26"/>
        <v>1.75</v>
      </c>
      <c r="I172" s="28">
        <f>$Y$8*F172</f>
        <v>826.38888888888891</v>
      </c>
      <c r="J172" s="28">
        <f>$Z$8*$Y$8*$AA$8</f>
        <v>200.12400000000002</v>
      </c>
      <c r="K172" s="28">
        <f>0.5*$AB$8*$AD$8*$AC$8*(G172)^2</f>
        <v>28.202546296296294</v>
      </c>
      <c r="L172" s="28">
        <f t="shared" si="21"/>
        <v>1054.7154351851852</v>
      </c>
      <c r="M172" s="31">
        <f t="shared" si="22"/>
        <v>8642.8070383230461</v>
      </c>
      <c r="N172" s="31">
        <f t="shared" si="23"/>
        <v>8.6428070383230455</v>
      </c>
      <c r="O172" s="24" t="str">
        <f t="shared" si="24"/>
        <v/>
      </c>
      <c r="P172" s="24">
        <f t="shared" si="18"/>
        <v>0</v>
      </c>
      <c r="Q172" s="24">
        <f t="shared" si="19"/>
        <v>0</v>
      </c>
      <c r="AE172">
        <f>IF(E172&lt;1,1,0)</f>
        <v>0</v>
      </c>
      <c r="AF172">
        <f>IF(AE172=1,"",E172)</f>
        <v>29.5</v>
      </c>
      <c r="AG172">
        <f>E172/3.6</f>
        <v>8.1944444444444446</v>
      </c>
    </row>
    <row r="173" spans="2:33" x14ac:dyDescent="0.3">
      <c r="B173" s="3" t="s">
        <v>48</v>
      </c>
      <c r="C173" s="3">
        <v>165</v>
      </c>
      <c r="D173" s="3">
        <v>165</v>
      </c>
      <c r="E173" s="10">
        <v>31.1</v>
      </c>
      <c r="F173" s="26">
        <f t="shared" si="25"/>
        <v>0.36111111111111133</v>
      </c>
      <c r="G173" s="26">
        <f t="shared" si="20"/>
        <v>8.6388888888888893</v>
      </c>
      <c r="H173" s="26">
        <f t="shared" si="26"/>
        <v>1.3000000000000007</v>
      </c>
      <c r="I173" s="28">
        <f>$Y$8*F173</f>
        <v>613.88888888888926</v>
      </c>
      <c r="J173" s="28">
        <f>$Z$8*$Y$8*$AA$8</f>
        <v>200.12400000000002</v>
      </c>
      <c r="K173" s="28">
        <f>0.5*$AB$8*$AD$8*$AC$8*(G173)^2</f>
        <v>31.344768518518521</v>
      </c>
      <c r="L173" s="28">
        <f t="shared" si="21"/>
        <v>845.35765740740783</v>
      </c>
      <c r="M173" s="31">
        <f t="shared" si="22"/>
        <v>7302.9508737139959</v>
      </c>
      <c r="N173" s="31">
        <f t="shared" si="23"/>
        <v>7.3029508737139954</v>
      </c>
      <c r="O173" s="24" t="str">
        <f t="shared" si="24"/>
        <v/>
      </c>
      <c r="P173" s="24">
        <f t="shared" si="18"/>
        <v>0</v>
      </c>
      <c r="Q173" s="24">
        <f t="shared" si="19"/>
        <v>0</v>
      </c>
      <c r="AE173">
        <f>IF(E173&lt;1,1,0)</f>
        <v>0</v>
      </c>
      <c r="AF173">
        <f>IF(AE173=1,"",E173)</f>
        <v>31.1</v>
      </c>
      <c r="AG173">
        <f>E173/3.6</f>
        <v>8.6388888888888893</v>
      </c>
    </row>
    <row r="174" spans="2:33" x14ac:dyDescent="0.3">
      <c r="B174" s="3" t="s">
        <v>48</v>
      </c>
      <c r="C174" s="3">
        <v>166</v>
      </c>
      <c r="D174" s="3">
        <v>166</v>
      </c>
      <c r="E174" s="10">
        <v>32.1</v>
      </c>
      <c r="F174" s="26">
        <f t="shared" si="25"/>
        <v>0.29166666666666685</v>
      </c>
      <c r="G174" s="26">
        <f t="shared" si="20"/>
        <v>8.9166666666666661</v>
      </c>
      <c r="H174" s="26">
        <f t="shared" si="26"/>
        <v>1.0500000000000007</v>
      </c>
      <c r="I174" s="28">
        <f>$Y$8*F174</f>
        <v>495.83333333333366</v>
      </c>
      <c r="J174" s="28">
        <f>$Z$8*$Y$8*$AA$8</f>
        <v>200.12400000000002</v>
      </c>
      <c r="K174" s="28">
        <f>0.5*$AB$8*$AD$8*$AC$8*(G174)^2</f>
        <v>33.392916666666657</v>
      </c>
      <c r="L174" s="28">
        <f t="shared" si="21"/>
        <v>729.35025000000041</v>
      </c>
      <c r="M174" s="31">
        <f t="shared" si="22"/>
        <v>6503.3730625000035</v>
      </c>
      <c r="N174" s="31">
        <f t="shared" si="23"/>
        <v>6.5033730625000032</v>
      </c>
      <c r="O174" s="24" t="str">
        <f t="shared" si="24"/>
        <v/>
      </c>
      <c r="P174" s="24">
        <f t="shared" si="18"/>
        <v>0</v>
      </c>
      <c r="Q174" s="24">
        <f t="shared" si="19"/>
        <v>0</v>
      </c>
      <c r="AE174">
        <f>IF(E174&lt;1,1,0)</f>
        <v>0</v>
      </c>
      <c r="AF174">
        <f>IF(AE174=1,"",E174)</f>
        <v>32.1</v>
      </c>
      <c r="AG174">
        <f>E174/3.6</f>
        <v>8.9166666666666661</v>
      </c>
    </row>
    <row r="175" spans="2:33" x14ac:dyDescent="0.3">
      <c r="B175" s="3" t="s">
        <v>48</v>
      </c>
      <c r="C175" s="3">
        <v>167</v>
      </c>
      <c r="D175" s="3">
        <v>167</v>
      </c>
      <c r="E175" s="10">
        <v>33.200000000000003</v>
      </c>
      <c r="F175" s="26">
        <f t="shared" si="25"/>
        <v>0.43055555555555575</v>
      </c>
      <c r="G175" s="26">
        <f t="shared" si="20"/>
        <v>9.2222222222222232</v>
      </c>
      <c r="H175" s="26">
        <f t="shared" si="26"/>
        <v>1.5500000000000007</v>
      </c>
      <c r="I175" s="28">
        <f>$Y$8*F175</f>
        <v>731.9444444444448</v>
      </c>
      <c r="J175" s="28">
        <f>$Z$8*$Y$8*$AA$8</f>
        <v>200.12400000000002</v>
      </c>
      <c r="K175" s="28">
        <f>0.5*$AB$8*$AD$8*$AC$8*(G175)^2</f>
        <v>35.720740740740752</v>
      </c>
      <c r="L175" s="28">
        <f t="shared" si="21"/>
        <v>967.7891851851856</v>
      </c>
      <c r="M175" s="31">
        <f t="shared" si="22"/>
        <v>8925.1669300411577</v>
      </c>
      <c r="N175" s="31">
        <f t="shared" si="23"/>
        <v>8.9251669300411578</v>
      </c>
      <c r="O175" s="24" t="str">
        <f t="shared" si="24"/>
        <v/>
      </c>
      <c r="P175" s="24">
        <f t="shared" si="18"/>
        <v>0</v>
      </c>
      <c r="Q175" s="24">
        <f t="shared" si="19"/>
        <v>0</v>
      </c>
      <c r="AE175">
        <f>IF(E175&lt;1,1,0)</f>
        <v>0</v>
      </c>
      <c r="AF175">
        <f>IF(AE175=1,"",E175)</f>
        <v>33.200000000000003</v>
      </c>
      <c r="AG175">
        <f>E175/3.6</f>
        <v>9.2222222222222232</v>
      </c>
    </row>
    <row r="176" spans="2:33" x14ac:dyDescent="0.3">
      <c r="B176" s="3" t="s">
        <v>48</v>
      </c>
      <c r="C176" s="3">
        <v>168</v>
      </c>
      <c r="D176" s="3">
        <v>168</v>
      </c>
      <c r="E176" s="10">
        <v>35.200000000000003</v>
      </c>
      <c r="F176" s="26">
        <f t="shared" si="25"/>
        <v>0.55555555555555558</v>
      </c>
      <c r="G176" s="26">
        <f t="shared" si="20"/>
        <v>9.7777777777777786</v>
      </c>
      <c r="H176" s="26">
        <f t="shared" si="26"/>
        <v>2</v>
      </c>
      <c r="I176" s="28">
        <f>$Y$8*F176</f>
        <v>944.44444444444446</v>
      </c>
      <c r="J176" s="28">
        <f>$Z$8*$Y$8*$AA$8</f>
        <v>200.12400000000002</v>
      </c>
      <c r="K176" s="28">
        <f>0.5*$AB$8*$AD$8*$AC$8*(G176)^2</f>
        <v>40.154074074074074</v>
      </c>
      <c r="L176" s="28">
        <f t="shared" si="21"/>
        <v>1184.7225185185187</v>
      </c>
      <c r="M176" s="31">
        <f t="shared" si="22"/>
        <v>11583.953514403294</v>
      </c>
      <c r="N176" s="31">
        <f t="shared" si="23"/>
        <v>11.583953514403294</v>
      </c>
      <c r="O176" s="24" t="str">
        <f t="shared" si="24"/>
        <v/>
      </c>
      <c r="P176" s="24">
        <f t="shared" si="18"/>
        <v>0</v>
      </c>
      <c r="Q176" s="24">
        <f t="shared" si="19"/>
        <v>0</v>
      </c>
      <c r="AE176">
        <f>IF(E176&lt;1,1,0)</f>
        <v>0</v>
      </c>
      <c r="AF176">
        <f>IF(AE176=1,"",E176)</f>
        <v>35.200000000000003</v>
      </c>
      <c r="AG176">
        <f>E176/3.6</f>
        <v>9.7777777777777786</v>
      </c>
    </row>
    <row r="177" spans="2:33" x14ac:dyDescent="0.3">
      <c r="B177" s="3" t="s">
        <v>48</v>
      </c>
      <c r="C177" s="3">
        <v>169</v>
      </c>
      <c r="D177" s="3">
        <v>169</v>
      </c>
      <c r="E177" s="10">
        <v>37.200000000000003</v>
      </c>
      <c r="F177" s="26">
        <f t="shared" si="25"/>
        <v>0.38888888888888851</v>
      </c>
      <c r="G177" s="26">
        <f t="shared" si="20"/>
        <v>10.333333333333334</v>
      </c>
      <c r="H177" s="26">
        <f t="shared" si="26"/>
        <v>1.3999999999999986</v>
      </c>
      <c r="I177" s="28">
        <f>$Y$8*F177</f>
        <v>661.11111111111052</v>
      </c>
      <c r="J177" s="28">
        <f>$Z$8*$Y$8*$AA$8</f>
        <v>200.12400000000002</v>
      </c>
      <c r="K177" s="28">
        <f>0.5*$AB$8*$AD$8*$AC$8*(G177)^2</f>
        <v>44.846666666666671</v>
      </c>
      <c r="L177" s="28">
        <f t="shared" si="21"/>
        <v>906.08177777777723</v>
      </c>
      <c r="M177" s="31">
        <f t="shared" si="22"/>
        <v>9362.8450370370319</v>
      </c>
      <c r="N177" s="31">
        <f t="shared" si="23"/>
        <v>9.3628450370370313</v>
      </c>
      <c r="O177" s="24" t="str">
        <f t="shared" si="24"/>
        <v/>
      </c>
      <c r="P177" s="24">
        <f t="shared" si="18"/>
        <v>0</v>
      </c>
      <c r="Q177" s="24">
        <f t="shared" si="19"/>
        <v>0</v>
      </c>
      <c r="AE177">
        <f>IF(E177&lt;1,1,0)</f>
        <v>0</v>
      </c>
      <c r="AF177">
        <f>IF(AE177=1,"",E177)</f>
        <v>37.200000000000003</v>
      </c>
      <c r="AG177">
        <f>E177/3.6</f>
        <v>10.333333333333334</v>
      </c>
    </row>
    <row r="178" spans="2:33" x14ac:dyDescent="0.3">
      <c r="B178" s="3" t="s">
        <v>48</v>
      </c>
      <c r="C178" s="3">
        <v>170</v>
      </c>
      <c r="D178" s="3">
        <v>170</v>
      </c>
      <c r="E178" s="10">
        <v>38</v>
      </c>
      <c r="F178" s="26">
        <f t="shared" si="25"/>
        <v>2.7777777777777186E-2</v>
      </c>
      <c r="G178" s="26">
        <f t="shared" si="20"/>
        <v>10.555555555555555</v>
      </c>
      <c r="H178" s="26">
        <f t="shared" si="26"/>
        <v>9.9999999999997868E-2</v>
      </c>
      <c r="I178" s="28">
        <f>$Y$8*F178</f>
        <v>47.22222222222122</v>
      </c>
      <c r="J178" s="28">
        <f>$Z$8*$Y$8*$AA$8</f>
        <v>200.12400000000002</v>
      </c>
      <c r="K178" s="28">
        <f>0.5*$AB$8*$AD$8*$AC$8*(G178)^2</f>
        <v>46.796296296296291</v>
      </c>
      <c r="L178" s="28">
        <f t="shared" si="21"/>
        <v>294.14251851851753</v>
      </c>
      <c r="M178" s="31">
        <f t="shared" si="22"/>
        <v>3104.8376954732407</v>
      </c>
      <c r="N178" s="31">
        <f t="shared" si="23"/>
        <v>3.1048376954732406</v>
      </c>
      <c r="O178" s="24" t="str">
        <f t="shared" si="24"/>
        <v/>
      </c>
      <c r="P178" s="24">
        <f t="shared" si="18"/>
        <v>439.26803703703661</v>
      </c>
      <c r="Q178" s="24">
        <f t="shared" si="19"/>
        <v>285.5242240740738</v>
      </c>
      <c r="AE178">
        <f>IF(E178&lt;1,1,0)</f>
        <v>0</v>
      </c>
      <c r="AF178">
        <f>IF(AE178=1,"",E178)</f>
        <v>38</v>
      </c>
      <c r="AG178">
        <f>E178/3.6</f>
        <v>10.555555555555555</v>
      </c>
    </row>
    <row r="179" spans="2:33" x14ac:dyDescent="0.3">
      <c r="B179" s="3" t="s">
        <v>48</v>
      </c>
      <c r="C179" s="3">
        <v>171</v>
      </c>
      <c r="D179" s="3">
        <v>171</v>
      </c>
      <c r="E179" s="10">
        <v>37.4</v>
      </c>
      <c r="F179" s="26">
        <f t="shared" si="25"/>
        <v>-0.40277777777777757</v>
      </c>
      <c r="G179" s="26">
        <f t="shared" si="20"/>
        <v>10.388888888888888</v>
      </c>
      <c r="H179" s="26">
        <f t="shared" si="26"/>
        <v>-1.4499999999999993</v>
      </c>
      <c r="I179" s="28">
        <f>$Y$8*F179</f>
        <v>-684.72222222222183</v>
      </c>
      <c r="J179" s="28">
        <f>$Z$8*$Y$8*$AA$8</f>
        <v>200.12400000000002</v>
      </c>
      <c r="K179" s="28">
        <f>0.5*$AB$8*$AD$8*$AC$8*(G179)^2</f>
        <v>45.330185185185172</v>
      </c>
      <c r="L179" s="28">
        <f t="shared" si="21"/>
        <v>-439.26803703703661</v>
      </c>
      <c r="M179" s="31">
        <f t="shared" si="22"/>
        <v>-4563.5068292181022</v>
      </c>
      <c r="N179" s="31">
        <f t="shared" si="23"/>
        <v>-4.5635068292181025</v>
      </c>
      <c r="O179" s="24" t="str">
        <f t="shared" si="24"/>
        <v>BRAKING</v>
      </c>
      <c r="P179" s="24">
        <f t="shared" si="18"/>
        <v>1271.0608611111106</v>
      </c>
      <c r="Q179" s="24">
        <f t="shared" si="19"/>
        <v>826.18955972222193</v>
      </c>
      <c r="AE179">
        <f>IF(E179&lt;1,1,0)</f>
        <v>0</v>
      </c>
      <c r="AF179">
        <f>IF(AE179=1,"",E179)</f>
        <v>37.4</v>
      </c>
      <c r="AG179">
        <f>E179/3.6</f>
        <v>10.388888888888888</v>
      </c>
    </row>
    <row r="180" spans="2:33" x14ac:dyDescent="0.3">
      <c r="B180" s="3" t="s">
        <v>48</v>
      </c>
      <c r="C180" s="3">
        <v>172</v>
      </c>
      <c r="D180" s="3">
        <v>172</v>
      </c>
      <c r="E180" s="10">
        <v>35.1</v>
      </c>
      <c r="F180" s="26">
        <f t="shared" si="25"/>
        <v>-0.88888888888888862</v>
      </c>
      <c r="G180" s="26">
        <f t="shared" si="20"/>
        <v>9.75</v>
      </c>
      <c r="H180" s="26">
        <f t="shared" si="26"/>
        <v>-3.1999999999999993</v>
      </c>
      <c r="I180" s="28">
        <f>$Y$8*F180</f>
        <v>-1511.1111111111106</v>
      </c>
      <c r="J180" s="28">
        <f>$Z$8*$Y$8*$AA$8</f>
        <v>200.12400000000002</v>
      </c>
      <c r="K180" s="28">
        <f>0.5*$AB$8*$AD$8*$AC$8*(G180)^2</f>
        <v>39.926249999999996</v>
      </c>
      <c r="L180" s="28">
        <f t="shared" si="21"/>
        <v>-1271.0608611111106</v>
      </c>
      <c r="M180" s="31">
        <f t="shared" si="22"/>
        <v>-12392.843395833328</v>
      </c>
      <c r="N180" s="31">
        <f t="shared" si="23"/>
        <v>-12.392843395833328</v>
      </c>
      <c r="O180" s="24" t="str">
        <f t="shared" si="24"/>
        <v>BRAKING</v>
      </c>
      <c r="P180" s="24">
        <f t="shared" si="18"/>
        <v>1657.6213703703704</v>
      </c>
      <c r="Q180" s="24">
        <f t="shared" si="19"/>
        <v>1077.4538907407409</v>
      </c>
      <c r="AE180">
        <f>IF(E180&lt;1,1,0)</f>
        <v>0</v>
      </c>
      <c r="AF180">
        <f>IF(AE180=1,"",E180)</f>
        <v>35.1</v>
      </c>
      <c r="AG180">
        <f>E180/3.6</f>
        <v>9.75</v>
      </c>
    </row>
    <row r="181" spans="2:33" x14ac:dyDescent="0.3">
      <c r="B181" s="3" t="s">
        <v>48</v>
      </c>
      <c r="C181" s="3">
        <v>173</v>
      </c>
      <c r="D181" s="3">
        <v>173</v>
      </c>
      <c r="E181" s="10">
        <v>31</v>
      </c>
      <c r="F181" s="26">
        <f t="shared" si="25"/>
        <v>-1.1111111111111112</v>
      </c>
      <c r="G181" s="26">
        <f t="shared" si="20"/>
        <v>8.6111111111111107</v>
      </c>
      <c r="H181" s="26">
        <f t="shared" si="26"/>
        <v>-4</v>
      </c>
      <c r="I181" s="28">
        <f>$Y$8*F181</f>
        <v>-1888.8888888888889</v>
      </c>
      <c r="J181" s="28">
        <f>$Z$8*$Y$8*$AA$8</f>
        <v>200.12400000000002</v>
      </c>
      <c r="K181" s="28">
        <f>0.5*$AB$8*$AD$8*$AC$8*(G181)^2</f>
        <v>31.143518518518515</v>
      </c>
      <c r="L181" s="28">
        <f t="shared" si="21"/>
        <v>-1657.6213703703704</v>
      </c>
      <c r="M181" s="31">
        <f t="shared" si="22"/>
        <v>-14273.961800411522</v>
      </c>
      <c r="N181" s="31">
        <f t="shared" si="23"/>
        <v>-14.273961800411522</v>
      </c>
      <c r="O181" s="24" t="str">
        <f t="shared" si="24"/>
        <v>BRAKING</v>
      </c>
      <c r="P181" s="24">
        <f t="shared" si="18"/>
        <v>1121.9090092592589</v>
      </c>
      <c r="Q181" s="24">
        <f t="shared" si="19"/>
        <v>729.24085601851834</v>
      </c>
      <c r="AE181">
        <f>IF(E181&lt;1,1,0)</f>
        <v>0</v>
      </c>
      <c r="AF181">
        <f>IF(AE181=1,"",E181)</f>
        <v>31</v>
      </c>
      <c r="AG181">
        <f>E181/3.6</f>
        <v>8.6111111111111107</v>
      </c>
    </row>
    <row r="182" spans="2:33" x14ac:dyDescent="0.3">
      <c r="B182" s="3" t="s">
        <v>48</v>
      </c>
      <c r="C182" s="3">
        <v>174</v>
      </c>
      <c r="D182" s="3">
        <v>174</v>
      </c>
      <c r="E182" s="10">
        <v>27.1</v>
      </c>
      <c r="F182" s="26">
        <f t="shared" si="25"/>
        <v>-0.79166666666666652</v>
      </c>
      <c r="G182" s="26">
        <f t="shared" si="20"/>
        <v>7.5277777777777777</v>
      </c>
      <c r="H182" s="26">
        <f t="shared" si="26"/>
        <v>-2.8499999999999996</v>
      </c>
      <c r="I182" s="28">
        <f>$Y$8*F182</f>
        <v>-1345.833333333333</v>
      </c>
      <c r="J182" s="28">
        <f>$Z$8*$Y$8*$AA$8</f>
        <v>200.12400000000002</v>
      </c>
      <c r="K182" s="28">
        <f>0.5*$AB$8*$AD$8*$AC$8*(G182)^2</f>
        <v>23.800324074074073</v>
      </c>
      <c r="L182" s="28">
        <f t="shared" si="21"/>
        <v>-1121.9090092592589</v>
      </c>
      <c r="M182" s="31">
        <f t="shared" si="22"/>
        <v>-8445.4817085905324</v>
      </c>
      <c r="N182" s="31">
        <f t="shared" si="23"/>
        <v>-8.4454817085905329</v>
      </c>
      <c r="O182" s="24" t="str">
        <f t="shared" si="24"/>
        <v>BRAKING</v>
      </c>
      <c r="P182" s="24">
        <f t="shared" si="18"/>
        <v>251.35456481481481</v>
      </c>
      <c r="Q182" s="24">
        <f t="shared" si="19"/>
        <v>163.38046712962964</v>
      </c>
      <c r="AE182">
        <f>IF(E182&lt;1,1,0)</f>
        <v>0</v>
      </c>
      <c r="AF182">
        <f>IF(AE182=1,"",E182)</f>
        <v>27.1</v>
      </c>
      <c r="AG182">
        <f>E182/3.6</f>
        <v>7.5277777777777777</v>
      </c>
    </row>
    <row r="183" spans="2:33" x14ac:dyDescent="0.3">
      <c r="B183" s="3" t="s">
        <v>48</v>
      </c>
      <c r="C183" s="3">
        <v>175</v>
      </c>
      <c r="D183" s="3">
        <v>175</v>
      </c>
      <c r="E183" s="10">
        <v>25.3</v>
      </c>
      <c r="F183" s="26">
        <f t="shared" si="25"/>
        <v>-0.27777777777777779</v>
      </c>
      <c r="G183" s="26">
        <f t="shared" si="20"/>
        <v>7.0277777777777777</v>
      </c>
      <c r="H183" s="26">
        <f t="shared" si="26"/>
        <v>-1</v>
      </c>
      <c r="I183" s="28">
        <f>$Y$8*F183</f>
        <v>-472.22222222222223</v>
      </c>
      <c r="J183" s="28">
        <f>$Z$8*$Y$8*$AA$8</f>
        <v>200.12400000000002</v>
      </c>
      <c r="K183" s="28">
        <f>0.5*$AB$8*$AD$8*$AC$8*(G183)^2</f>
        <v>20.743657407407404</v>
      </c>
      <c r="L183" s="28">
        <f t="shared" si="21"/>
        <v>-251.35456481481481</v>
      </c>
      <c r="M183" s="31">
        <f t="shared" si="22"/>
        <v>-1766.4640249485597</v>
      </c>
      <c r="N183" s="31">
        <f t="shared" si="23"/>
        <v>-1.7664640249485597</v>
      </c>
      <c r="O183" s="24" t="str">
        <f t="shared" si="24"/>
        <v>BRAKING</v>
      </c>
      <c r="P183" s="24">
        <f t="shared" si="18"/>
        <v>0</v>
      </c>
      <c r="Q183" s="24">
        <f t="shared" si="19"/>
        <v>0</v>
      </c>
      <c r="AE183">
        <f>IF(E183&lt;1,1,0)</f>
        <v>0</v>
      </c>
      <c r="AF183">
        <f>IF(AE183=1,"",E183)</f>
        <v>25.3</v>
      </c>
      <c r="AG183">
        <f>E183/3.6</f>
        <v>7.0277777777777777</v>
      </c>
    </row>
    <row r="184" spans="2:33" x14ac:dyDescent="0.3">
      <c r="B184" s="3" t="s">
        <v>48</v>
      </c>
      <c r="C184" s="3">
        <v>176</v>
      </c>
      <c r="D184" s="3">
        <v>176</v>
      </c>
      <c r="E184" s="10">
        <v>25.1</v>
      </c>
      <c r="F184" s="26">
        <f t="shared" si="25"/>
        <v>8.3333333333333037E-2</v>
      </c>
      <c r="G184" s="26">
        <f t="shared" si="20"/>
        <v>6.9722222222222223</v>
      </c>
      <c r="H184" s="26">
        <f t="shared" si="26"/>
        <v>0.29999999999999893</v>
      </c>
      <c r="I184" s="28">
        <f>$Y$8*F184</f>
        <v>141.66666666666617</v>
      </c>
      <c r="J184" s="28">
        <f>$Z$8*$Y$8*$AA$8</f>
        <v>200.12400000000002</v>
      </c>
      <c r="K184" s="28">
        <f>0.5*$AB$8*$AD$8*$AC$8*(G184)^2</f>
        <v>20.41699074074074</v>
      </c>
      <c r="L184" s="28">
        <f t="shared" si="21"/>
        <v>362.20765740740694</v>
      </c>
      <c r="M184" s="31">
        <f t="shared" si="22"/>
        <v>2525.3922780349762</v>
      </c>
      <c r="N184" s="31">
        <f t="shared" si="23"/>
        <v>2.5253922780349765</v>
      </c>
      <c r="O184" s="24" t="str">
        <f t="shared" si="24"/>
        <v/>
      </c>
      <c r="P184" s="24">
        <f t="shared" si="18"/>
        <v>0</v>
      </c>
      <c r="Q184" s="24">
        <f t="shared" si="19"/>
        <v>0</v>
      </c>
      <c r="AE184">
        <f>IF(E184&lt;1,1,0)</f>
        <v>0</v>
      </c>
      <c r="AF184">
        <f>IF(AE184=1,"",E184)</f>
        <v>25.1</v>
      </c>
      <c r="AG184">
        <f>E184/3.6</f>
        <v>6.9722222222222223</v>
      </c>
    </row>
    <row r="185" spans="2:33" x14ac:dyDescent="0.3">
      <c r="B185" s="3" t="s">
        <v>48</v>
      </c>
      <c r="C185" s="3">
        <v>177</v>
      </c>
      <c r="D185" s="3">
        <v>177</v>
      </c>
      <c r="E185" s="10">
        <v>25.9</v>
      </c>
      <c r="F185" s="26">
        <f t="shared" si="25"/>
        <v>0.37499999999999989</v>
      </c>
      <c r="G185" s="26">
        <f t="shared" si="20"/>
        <v>7.1944444444444438</v>
      </c>
      <c r="H185" s="26">
        <f t="shared" si="26"/>
        <v>1.3499999999999996</v>
      </c>
      <c r="I185" s="28">
        <f>$Y$8*F185</f>
        <v>637.49999999999977</v>
      </c>
      <c r="J185" s="28">
        <f>$Z$8*$Y$8*$AA$8</f>
        <v>200.12400000000002</v>
      </c>
      <c r="K185" s="28">
        <f>0.5*$AB$8*$AD$8*$AC$8*(G185)^2</f>
        <v>21.739212962962956</v>
      </c>
      <c r="L185" s="28">
        <f t="shared" si="21"/>
        <v>859.36321296296273</v>
      </c>
      <c r="M185" s="31">
        <f t="shared" si="22"/>
        <v>6182.6408932613149</v>
      </c>
      <c r="N185" s="31">
        <f t="shared" si="23"/>
        <v>6.1826408932613148</v>
      </c>
      <c r="O185" s="24" t="str">
        <f t="shared" si="24"/>
        <v/>
      </c>
      <c r="P185" s="24">
        <f t="shared" si="18"/>
        <v>0</v>
      </c>
      <c r="Q185" s="24">
        <f t="shared" si="19"/>
        <v>0</v>
      </c>
      <c r="AE185">
        <f>IF(E185&lt;1,1,0)</f>
        <v>0</v>
      </c>
      <c r="AF185">
        <f>IF(AE185=1,"",E185)</f>
        <v>25.9</v>
      </c>
      <c r="AG185">
        <f>E185/3.6</f>
        <v>7.1944444444444438</v>
      </c>
    </row>
    <row r="186" spans="2:33" x14ac:dyDescent="0.3">
      <c r="B186" s="3" t="s">
        <v>48</v>
      </c>
      <c r="C186" s="3">
        <v>178</v>
      </c>
      <c r="D186" s="3">
        <v>178</v>
      </c>
      <c r="E186" s="10">
        <v>27.8</v>
      </c>
      <c r="F186" s="26">
        <f t="shared" si="25"/>
        <v>0.45833333333333343</v>
      </c>
      <c r="G186" s="26">
        <f t="shared" si="20"/>
        <v>7.7222222222222223</v>
      </c>
      <c r="H186" s="26">
        <f t="shared" si="26"/>
        <v>1.6500000000000004</v>
      </c>
      <c r="I186" s="28">
        <f>$Y$8*F186</f>
        <v>779.16666666666686</v>
      </c>
      <c r="J186" s="28">
        <f>$Z$8*$Y$8*$AA$8</f>
        <v>200.12400000000002</v>
      </c>
      <c r="K186" s="28">
        <f>0.5*$AB$8*$AD$8*$AC$8*(G186)^2</f>
        <v>25.04574074074074</v>
      </c>
      <c r="L186" s="28">
        <f t="shared" si="21"/>
        <v>1004.3364074074076</v>
      </c>
      <c r="M186" s="31">
        <f t="shared" si="22"/>
        <v>7755.7089238683138</v>
      </c>
      <c r="N186" s="31">
        <f t="shared" si="23"/>
        <v>7.7557089238683137</v>
      </c>
      <c r="O186" s="24" t="str">
        <f t="shared" si="24"/>
        <v/>
      </c>
      <c r="P186" s="24">
        <f t="shared" si="18"/>
        <v>0</v>
      </c>
      <c r="Q186" s="24">
        <f t="shared" si="19"/>
        <v>0</v>
      </c>
      <c r="AE186">
        <f>IF(E186&lt;1,1,0)</f>
        <v>0</v>
      </c>
      <c r="AF186">
        <f>IF(AE186=1,"",E186)</f>
        <v>27.8</v>
      </c>
      <c r="AG186">
        <f>E186/3.6</f>
        <v>7.7222222222222223</v>
      </c>
    </row>
    <row r="187" spans="2:33" x14ac:dyDescent="0.3">
      <c r="B187" s="3" t="s">
        <v>48</v>
      </c>
      <c r="C187" s="3">
        <v>179</v>
      </c>
      <c r="D187" s="3">
        <v>179</v>
      </c>
      <c r="E187" s="10">
        <v>29.2</v>
      </c>
      <c r="F187" s="26">
        <f t="shared" si="25"/>
        <v>0.25000000000000011</v>
      </c>
      <c r="G187" s="26">
        <f t="shared" si="20"/>
        <v>8.1111111111111107</v>
      </c>
      <c r="H187" s="26">
        <f t="shared" si="26"/>
        <v>0.90000000000000036</v>
      </c>
      <c r="I187" s="28">
        <f>$Y$8*F187</f>
        <v>425.00000000000017</v>
      </c>
      <c r="J187" s="28">
        <f>$Z$8*$Y$8*$AA$8</f>
        <v>200.12400000000002</v>
      </c>
      <c r="K187" s="28">
        <f>0.5*$AB$8*$AD$8*$AC$8*(G187)^2</f>
        <v>27.631851851851845</v>
      </c>
      <c r="L187" s="28">
        <f t="shared" si="21"/>
        <v>652.75585185185207</v>
      </c>
      <c r="M187" s="31">
        <f t="shared" si="22"/>
        <v>5294.5752427983552</v>
      </c>
      <c r="N187" s="31">
        <f t="shared" si="23"/>
        <v>5.2945752427983557</v>
      </c>
      <c r="O187" s="24" t="str">
        <f t="shared" si="24"/>
        <v/>
      </c>
      <c r="P187" s="24">
        <f t="shared" si="18"/>
        <v>0</v>
      </c>
      <c r="Q187" s="24">
        <f t="shared" si="19"/>
        <v>0</v>
      </c>
      <c r="AE187">
        <f>IF(E187&lt;1,1,0)</f>
        <v>0</v>
      </c>
      <c r="AF187">
        <f>IF(AE187=1,"",E187)</f>
        <v>29.2</v>
      </c>
      <c r="AG187">
        <f>E187/3.6</f>
        <v>8.1111111111111107</v>
      </c>
    </row>
    <row r="188" spans="2:33" x14ac:dyDescent="0.3">
      <c r="B188" s="3" t="s">
        <v>48</v>
      </c>
      <c r="C188" s="3">
        <v>180</v>
      </c>
      <c r="D188" s="3">
        <v>180</v>
      </c>
      <c r="E188" s="10">
        <v>29.6</v>
      </c>
      <c r="F188" s="26">
        <f t="shared" si="25"/>
        <v>4.1666666666666761E-2</v>
      </c>
      <c r="G188" s="26">
        <f t="shared" si="20"/>
        <v>8.2222222222222232</v>
      </c>
      <c r="H188" s="26">
        <f t="shared" si="26"/>
        <v>0.15000000000000036</v>
      </c>
      <c r="I188" s="28">
        <f>$Y$8*F188</f>
        <v>70.833333333333499</v>
      </c>
      <c r="J188" s="28">
        <f>$Z$8*$Y$8*$AA$8</f>
        <v>200.12400000000002</v>
      </c>
      <c r="K188" s="28">
        <f>0.5*$AB$8*$AD$8*$AC$8*(G188)^2</f>
        <v>28.39407407407408</v>
      </c>
      <c r="L188" s="28">
        <f t="shared" si="21"/>
        <v>299.35140740740758</v>
      </c>
      <c r="M188" s="31">
        <f t="shared" si="22"/>
        <v>2461.3337942386847</v>
      </c>
      <c r="N188" s="31">
        <f t="shared" si="23"/>
        <v>2.4613337942386848</v>
      </c>
      <c r="O188" s="24" t="str">
        <f t="shared" si="24"/>
        <v/>
      </c>
      <c r="P188" s="24">
        <f t="shared" si="18"/>
        <v>0</v>
      </c>
      <c r="Q188" s="24">
        <f t="shared" si="19"/>
        <v>0</v>
      </c>
      <c r="AE188">
        <f>IF(E188&lt;1,1,0)</f>
        <v>0</v>
      </c>
      <c r="AF188">
        <f>IF(AE188=1,"",E188)</f>
        <v>29.6</v>
      </c>
      <c r="AG188">
        <f>E188/3.6</f>
        <v>8.2222222222222232</v>
      </c>
    </row>
    <row r="189" spans="2:33" x14ac:dyDescent="0.3">
      <c r="B189" s="3" t="s">
        <v>48</v>
      </c>
      <c r="C189" s="3">
        <v>181</v>
      </c>
      <c r="D189" s="3">
        <v>181</v>
      </c>
      <c r="E189" s="10">
        <v>29.5</v>
      </c>
      <c r="F189" s="26">
        <f t="shared" si="25"/>
        <v>-5.5555555555555851E-2</v>
      </c>
      <c r="G189" s="26">
        <f t="shared" si="20"/>
        <v>8.1944444444444446</v>
      </c>
      <c r="H189" s="26">
        <f t="shared" si="26"/>
        <v>-0.20000000000000107</v>
      </c>
      <c r="I189" s="28">
        <f>$Y$8*F189</f>
        <v>-94.44444444444494</v>
      </c>
      <c r="J189" s="28">
        <f>$Z$8*$Y$8*$AA$8</f>
        <v>200.12400000000002</v>
      </c>
      <c r="K189" s="28">
        <f>0.5*$AB$8*$AD$8*$AC$8*(G189)^2</f>
        <v>28.202546296296294</v>
      </c>
      <c r="L189" s="28">
        <f t="shared" si="21"/>
        <v>133.88210185185139</v>
      </c>
      <c r="M189" s="31">
        <f t="shared" si="22"/>
        <v>1097.0894457304489</v>
      </c>
      <c r="N189" s="31">
        <f t="shared" si="23"/>
        <v>1.097089445730449</v>
      </c>
      <c r="O189" s="24" t="str">
        <f t="shared" si="24"/>
        <v/>
      </c>
      <c r="P189" s="24">
        <f t="shared" si="18"/>
        <v>55.577481481481328</v>
      </c>
      <c r="Q189" s="24">
        <f t="shared" si="19"/>
        <v>36.125362962962868</v>
      </c>
      <c r="AE189">
        <f>IF(E189&lt;1,1,0)</f>
        <v>0</v>
      </c>
      <c r="AF189">
        <f>IF(AE189=1,"",E189)</f>
        <v>29.5</v>
      </c>
      <c r="AG189">
        <f>E189/3.6</f>
        <v>8.1944444444444446</v>
      </c>
    </row>
    <row r="190" spans="2:33" x14ac:dyDescent="0.3">
      <c r="B190" s="3" t="s">
        <v>48</v>
      </c>
      <c r="C190" s="3">
        <v>182</v>
      </c>
      <c r="D190" s="3">
        <v>182</v>
      </c>
      <c r="E190" s="10">
        <v>29.2</v>
      </c>
      <c r="F190" s="26">
        <f t="shared" si="25"/>
        <v>-0.16666666666666657</v>
      </c>
      <c r="G190" s="26">
        <f t="shared" si="20"/>
        <v>8.1111111111111107</v>
      </c>
      <c r="H190" s="26">
        <f t="shared" si="26"/>
        <v>-0.59999999999999964</v>
      </c>
      <c r="I190" s="28">
        <f>$Y$8*F190</f>
        <v>-283.3333333333332</v>
      </c>
      <c r="J190" s="28">
        <f>$Z$8*$Y$8*$AA$8</f>
        <v>200.12400000000002</v>
      </c>
      <c r="K190" s="28">
        <f>0.5*$AB$8*$AD$8*$AC$8*(G190)^2</f>
        <v>27.631851851851845</v>
      </c>
      <c r="L190" s="28">
        <f t="shared" si="21"/>
        <v>-55.577481481481328</v>
      </c>
      <c r="M190" s="31">
        <f t="shared" si="22"/>
        <v>-450.79512757201519</v>
      </c>
      <c r="N190" s="31">
        <f t="shared" si="23"/>
        <v>-0.45079512757201518</v>
      </c>
      <c r="O190" s="24" t="str">
        <f t="shared" si="24"/>
        <v>BRAKING</v>
      </c>
      <c r="P190" s="24">
        <f t="shared" si="18"/>
        <v>505.86567592592536</v>
      </c>
      <c r="Q190" s="24">
        <f t="shared" si="19"/>
        <v>328.81268935185147</v>
      </c>
      <c r="AE190">
        <f>IF(E190&lt;1,1,0)</f>
        <v>0</v>
      </c>
      <c r="AF190">
        <f>IF(AE190=1,"",E190)</f>
        <v>29.2</v>
      </c>
      <c r="AG190">
        <f>E190/3.6</f>
        <v>8.1111111111111107</v>
      </c>
    </row>
    <row r="191" spans="2:33" x14ac:dyDescent="0.3">
      <c r="B191" s="3" t="s">
        <v>48</v>
      </c>
      <c r="C191" s="3">
        <v>183</v>
      </c>
      <c r="D191" s="3">
        <v>183</v>
      </c>
      <c r="E191" s="10">
        <v>28.3</v>
      </c>
      <c r="F191" s="26">
        <f t="shared" si="25"/>
        <v>-0.43055555555555525</v>
      </c>
      <c r="G191" s="26">
        <f t="shared" si="20"/>
        <v>7.8611111111111107</v>
      </c>
      <c r="H191" s="26">
        <f t="shared" si="26"/>
        <v>-1.5499999999999989</v>
      </c>
      <c r="I191" s="28">
        <f>$Y$8*F191</f>
        <v>-731.94444444444389</v>
      </c>
      <c r="J191" s="28">
        <f>$Z$8*$Y$8*$AA$8</f>
        <v>200.12400000000002</v>
      </c>
      <c r="K191" s="28">
        <f>0.5*$AB$8*$AD$8*$AC$8*(G191)^2</f>
        <v>25.954768518518517</v>
      </c>
      <c r="L191" s="28">
        <f t="shared" si="21"/>
        <v>-505.86567592592536</v>
      </c>
      <c r="M191" s="31">
        <f t="shared" si="22"/>
        <v>-3976.6662857510241</v>
      </c>
      <c r="N191" s="31">
        <f t="shared" si="23"/>
        <v>-3.976666285751024</v>
      </c>
      <c r="O191" s="24" t="str">
        <f t="shared" si="24"/>
        <v>BRAKING</v>
      </c>
      <c r="P191" s="24">
        <f t="shared" si="18"/>
        <v>887.52197222222196</v>
      </c>
      <c r="Q191" s="24">
        <f t="shared" si="19"/>
        <v>576.88928194444429</v>
      </c>
      <c r="AE191">
        <f>IF(E191&lt;1,1,0)</f>
        <v>0</v>
      </c>
      <c r="AF191">
        <f>IF(AE191=1,"",E191)</f>
        <v>28.3</v>
      </c>
      <c r="AG191">
        <f>E191/3.6</f>
        <v>7.8611111111111107</v>
      </c>
    </row>
    <row r="192" spans="2:33" x14ac:dyDescent="0.3">
      <c r="B192" s="3" t="s">
        <v>48</v>
      </c>
      <c r="C192" s="3">
        <v>184</v>
      </c>
      <c r="D192" s="3">
        <v>184</v>
      </c>
      <c r="E192" s="10">
        <v>26.1</v>
      </c>
      <c r="F192" s="26">
        <f t="shared" si="25"/>
        <v>-0.65277777777777768</v>
      </c>
      <c r="G192" s="26">
        <f t="shared" si="20"/>
        <v>7.25</v>
      </c>
      <c r="H192" s="26">
        <f t="shared" si="26"/>
        <v>-2.3499999999999996</v>
      </c>
      <c r="I192" s="28">
        <f>$Y$8*F192</f>
        <v>-1109.7222222222219</v>
      </c>
      <c r="J192" s="28">
        <f>$Z$8*$Y$8*$AA$8</f>
        <v>200.12400000000002</v>
      </c>
      <c r="K192" s="28">
        <f>0.5*$AB$8*$AD$8*$AC$8*(G192)^2</f>
        <v>22.076249999999998</v>
      </c>
      <c r="L192" s="28">
        <f t="shared" si="21"/>
        <v>-887.52197222222196</v>
      </c>
      <c r="M192" s="31">
        <f t="shared" si="22"/>
        <v>-6434.5342986111091</v>
      </c>
      <c r="N192" s="31">
        <f t="shared" si="23"/>
        <v>-6.4345342986111094</v>
      </c>
      <c r="O192" s="24" t="str">
        <f t="shared" si="24"/>
        <v>BRAKING</v>
      </c>
      <c r="P192" s="24">
        <f t="shared" si="18"/>
        <v>985.99303703703731</v>
      </c>
      <c r="Q192" s="24">
        <f t="shared" si="19"/>
        <v>640.89547407407429</v>
      </c>
      <c r="AE192">
        <f>IF(E192&lt;1,1,0)</f>
        <v>0</v>
      </c>
      <c r="AF192">
        <f>IF(AE192=1,"",E192)</f>
        <v>26.1</v>
      </c>
      <c r="AG192">
        <f>E192/3.6</f>
        <v>7.25</v>
      </c>
    </row>
    <row r="193" spans="2:33" x14ac:dyDescent="0.3">
      <c r="B193" s="3" t="s">
        <v>48</v>
      </c>
      <c r="C193" s="3">
        <v>185</v>
      </c>
      <c r="D193" s="3">
        <v>185</v>
      </c>
      <c r="E193" s="10">
        <v>23.6</v>
      </c>
      <c r="F193" s="26">
        <f t="shared" si="25"/>
        <v>-0.70833333333333348</v>
      </c>
      <c r="G193" s="26">
        <f t="shared" si="20"/>
        <v>6.5555555555555554</v>
      </c>
      <c r="H193" s="26">
        <f t="shared" si="26"/>
        <v>-2.5500000000000007</v>
      </c>
      <c r="I193" s="28">
        <f>$Y$8*F193</f>
        <v>-1204.166666666667</v>
      </c>
      <c r="J193" s="28">
        <f>$Z$8*$Y$8*$AA$8</f>
        <v>200.12400000000002</v>
      </c>
      <c r="K193" s="28">
        <f>0.5*$AB$8*$AD$8*$AC$8*(G193)^2</f>
        <v>18.049629629629628</v>
      </c>
      <c r="L193" s="28">
        <f t="shared" si="21"/>
        <v>-985.99303703703731</v>
      </c>
      <c r="M193" s="31">
        <f t="shared" si="22"/>
        <v>-6463.732131687244</v>
      </c>
      <c r="N193" s="31">
        <f t="shared" si="23"/>
        <v>-6.4637321316872436</v>
      </c>
      <c r="O193" s="24" t="str">
        <f t="shared" si="24"/>
        <v>BRAKING</v>
      </c>
      <c r="P193" s="24">
        <f t="shared" si="18"/>
        <v>895.3065555555562</v>
      </c>
      <c r="Q193" s="24">
        <f t="shared" si="19"/>
        <v>581.94926111111158</v>
      </c>
      <c r="AE193">
        <f>IF(E193&lt;1,1,0)</f>
        <v>0</v>
      </c>
      <c r="AF193">
        <f>IF(AE193=1,"",E193)</f>
        <v>23.6</v>
      </c>
      <c r="AG193">
        <f>E193/3.6</f>
        <v>6.5555555555555554</v>
      </c>
    </row>
    <row r="194" spans="2:33" x14ac:dyDescent="0.3">
      <c r="B194" s="3" t="s">
        <v>48</v>
      </c>
      <c r="C194" s="3">
        <v>186</v>
      </c>
      <c r="D194" s="3">
        <v>186</v>
      </c>
      <c r="E194" s="10">
        <v>21</v>
      </c>
      <c r="F194" s="26">
        <f t="shared" si="25"/>
        <v>-0.65277777777777812</v>
      </c>
      <c r="G194" s="26">
        <f t="shared" si="20"/>
        <v>5.833333333333333</v>
      </c>
      <c r="H194" s="26">
        <f t="shared" si="26"/>
        <v>-2.3500000000000014</v>
      </c>
      <c r="I194" s="28">
        <f>$Y$8*F194</f>
        <v>-1109.7222222222229</v>
      </c>
      <c r="J194" s="28">
        <f>$Z$8*$Y$8*$AA$8</f>
        <v>200.12400000000002</v>
      </c>
      <c r="K194" s="28">
        <f>0.5*$AB$8*$AD$8*$AC$8*(G194)^2</f>
        <v>14.291666666666664</v>
      </c>
      <c r="L194" s="28">
        <f t="shared" si="21"/>
        <v>-895.3065555555562</v>
      </c>
      <c r="M194" s="31">
        <f t="shared" si="22"/>
        <v>-5222.6215740740772</v>
      </c>
      <c r="N194" s="31">
        <f t="shared" si="23"/>
        <v>-5.2226215740740773</v>
      </c>
      <c r="O194" s="24" t="str">
        <f t="shared" si="24"/>
        <v>BRAKING</v>
      </c>
      <c r="P194" s="24">
        <f t="shared" si="18"/>
        <v>709.13308333333293</v>
      </c>
      <c r="Q194" s="24">
        <f t="shared" si="19"/>
        <v>460.9365041666664</v>
      </c>
      <c r="AE194">
        <f>IF(E194&lt;1,1,0)</f>
        <v>0</v>
      </c>
      <c r="AF194">
        <f>IF(AE194=1,"",E194)</f>
        <v>21</v>
      </c>
      <c r="AG194">
        <f>E194/3.6</f>
        <v>5.833333333333333</v>
      </c>
    </row>
    <row r="195" spans="2:33" x14ac:dyDescent="0.3">
      <c r="B195" s="3" t="s">
        <v>48</v>
      </c>
      <c r="C195" s="3">
        <v>187</v>
      </c>
      <c r="D195" s="3">
        <v>187</v>
      </c>
      <c r="E195" s="10">
        <v>18.899999999999999</v>
      </c>
      <c r="F195" s="26">
        <f t="shared" si="25"/>
        <v>-0.54166666666666641</v>
      </c>
      <c r="G195" s="26">
        <f t="shared" si="20"/>
        <v>5.2499999999999991</v>
      </c>
      <c r="H195" s="26">
        <f t="shared" si="26"/>
        <v>-1.9499999999999993</v>
      </c>
      <c r="I195" s="28">
        <f>$Y$8*F195</f>
        <v>-920.83333333333292</v>
      </c>
      <c r="J195" s="28">
        <f>$Z$8*$Y$8*$AA$8</f>
        <v>200.12400000000002</v>
      </c>
      <c r="K195" s="28">
        <f>0.5*$AB$8*$AD$8*$AC$8*(G195)^2</f>
        <v>11.576249999999995</v>
      </c>
      <c r="L195" s="28">
        <f t="shared" si="21"/>
        <v>-709.13308333333293</v>
      </c>
      <c r="M195" s="31">
        <f t="shared" si="22"/>
        <v>-3722.948687499997</v>
      </c>
      <c r="N195" s="31">
        <f t="shared" si="23"/>
        <v>-3.7229486874999971</v>
      </c>
      <c r="O195" s="24" t="str">
        <f t="shared" si="24"/>
        <v>BRAKING</v>
      </c>
      <c r="P195" s="24">
        <f t="shared" si="18"/>
        <v>545.95530555555524</v>
      </c>
      <c r="Q195" s="24">
        <f t="shared" si="19"/>
        <v>354.87094861111092</v>
      </c>
      <c r="AE195">
        <f>IF(E195&lt;1,1,0)</f>
        <v>0</v>
      </c>
      <c r="AF195">
        <f>IF(AE195=1,"",E195)</f>
        <v>18.899999999999999</v>
      </c>
      <c r="AG195">
        <f>E195/3.6</f>
        <v>5.2499999999999991</v>
      </c>
    </row>
    <row r="196" spans="2:33" x14ac:dyDescent="0.3">
      <c r="B196" s="3" t="s">
        <v>48</v>
      </c>
      <c r="C196" s="3">
        <v>188</v>
      </c>
      <c r="D196" s="3">
        <v>188</v>
      </c>
      <c r="E196" s="10">
        <v>17.100000000000001</v>
      </c>
      <c r="F196" s="26">
        <f t="shared" si="25"/>
        <v>-0.44444444444444431</v>
      </c>
      <c r="G196" s="26">
        <f t="shared" si="20"/>
        <v>4.75</v>
      </c>
      <c r="H196" s="26">
        <f t="shared" si="26"/>
        <v>-1.5999999999999996</v>
      </c>
      <c r="I196" s="28">
        <f>$Y$8*F196</f>
        <v>-755.55555555555532</v>
      </c>
      <c r="J196" s="28">
        <f>$Z$8*$Y$8*$AA$8</f>
        <v>200.12400000000002</v>
      </c>
      <c r="K196" s="28">
        <f>0.5*$AB$8*$AD$8*$AC$8*(G196)^2</f>
        <v>9.4762500000000003</v>
      </c>
      <c r="L196" s="28">
        <f t="shared" si="21"/>
        <v>-545.95530555555524</v>
      </c>
      <c r="M196" s="31">
        <f t="shared" si="22"/>
        <v>-2593.2877013888874</v>
      </c>
      <c r="N196" s="31">
        <f t="shared" si="23"/>
        <v>-2.5932877013888875</v>
      </c>
      <c r="O196" s="24" t="str">
        <f t="shared" si="24"/>
        <v>BRAKING</v>
      </c>
      <c r="P196" s="24">
        <f t="shared" si="18"/>
        <v>405.77678703703737</v>
      </c>
      <c r="Q196" s="24">
        <f t="shared" si="19"/>
        <v>263.7549115740743</v>
      </c>
      <c r="AE196">
        <f>IF(E196&lt;1,1,0)</f>
        <v>0</v>
      </c>
      <c r="AF196">
        <f>IF(AE196=1,"",E196)</f>
        <v>17.100000000000001</v>
      </c>
      <c r="AG196">
        <f>E196/3.6</f>
        <v>4.75</v>
      </c>
    </row>
    <row r="197" spans="2:33" x14ac:dyDescent="0.3">
      <c r="B197" s="3" t="s">
        <v>48</v>
      </c>
      <c r="C197" s="3">
        <v>189</v>
      </c>
      <c r="D197" s="3">
        <v>189</v>
      </c>
      <c r="E197" s="10">
        <v>15.7</v>
      </c>
      <c r="F197" s="26">
        <f t="shared" si="25"/>
        <v>-0.36111111111111133</v>
      </c>
      <c r="G197" s="26">
        <f t="shared" si="20"/>
        <v>4.3611111111111107</v>
      </c>
      <c r="H197" s="26">
        <f t="shared" si="26"/>
        <v>-1.3000000000000007</v>
      </c>
      <c r="I197" s="28">
        <f>$Y$8*F197</f>
        <v>-613.88888888888926</v>
      </c>
      <c r="J197" s="28">
        <f>$Z$8*$Y$8*$AA$8</f>
        <v>200.12400000000002</v>
      </c>
      <c r="K197" s="28">
        <f>0.5*$AB$8*$AD$8*$AC$8*(G197)^2</f>
        <v>7.9881018518518507</v>
      </c>
      <c r="L197" s="28">
        <f t="shared" si="21"/>
        <v>-405.77678703703737</v>
      </c>
      <c r="M197" s="31">
        <f t="shared" si="22"/>
        <v>-1769.6376545781907</v>
      </c>
      <c r="N197" s="31">
        <f t="shared" si="23"/>
        <v>-1.7696376545781907</v>
      </c>
      <c r="O197" s="24" t="str">
        <f t="shared" si="24"/>
        <v>BRAKING</v>
      </c>
      <c r="P197" s="24">
        <f t="shared" si="18"/>
        <v>265.28456481481481</v>
      </c>
      <c r="Q197" s="24">
        <f t="shared" si="19"/>
        <v>172.43496712962963</v>
      </c>
      <c r="AE197">
        <f>IF(E197&lt;1,1,0)</f>
        <v>0</v>
      </c>
      <c r="AF197">
        <f>IF(AE197=1,"",E197)</f>
        <v>15.7</v>
      </c>
      <c r="AG197">
        <f>E197/3.6</f>
        <v>4.3611111111111107</v>
      </c>
    </row>
    <row r="198" spans="2:33" x14ac:dyDescent="0.3">
      <c r="B198" s="3" t="s">
        <v>48</v>
      </c>
      <c r="C198" s="3">
        <v>190</v>
      </c>
      <c r="D198" s="3">
        <v>190</v>
      </c>
      <c r="E198" s="10">
        <v>14.5</v>
      </c>
      <c r="F198" s="26">
        <f t="shared" si="25"/>
        <v>-0.27777777777777779</v>
      </c>
      <c r="G198" s="26">
        <f t="shared" si="20"/>
        <v>4.0277777777777777</v>
      </c>
      <c r="H198" s="26">
        <f t="shared" si="26"/>
        <v>-1</v>
      </c>
      <c r="I198" s="28">
        <f>$Y$8*F198</f>
        <v>-472.22222222222223</v>
      </c>
      <c r="J198" s="28">
        <f>$Z$8*$Y$8*$AA$8</f>
        <v>200.12400000000002</v>
      </c>
      <c r="K198" s="28">
        <f>0.5*$AB$8*$AD$8*$AC$8*(G198)^2</f>
        <v>6.8136574074074074</v>
      </c>
      <c r="L198" s="28">
        <f t="shared" si="21"/>
        <v>-265.28456481481481</v>
      </c>
      <c r="M198" s="31">
        <f t="shared" si="22"/>
        <v>-1068.5072749485596</v>
      </c>
      <c r="N198" s="31">
        <f t="shared" si="23"/>
        <v>-1.0685072749485596</v>
      </c>
      <c r="O198" s="24" t="str">
        <f t="shared" si="24"/>
        <v>BRAKING</v>
      </c>
      <c r="P198" s="24">
        <f t="shared" si="18"/>
        <v>171.57123148148133</v>
      </c>
      <c r="Q198" s="24">
        <f t="shared" si="19"/>
        <v>111.52130046296287</v>
      </c>
      <c r="AE198">
        <f>IF(E198&lt;1,1,0)</f>
        <v>0</v>
      </c>
      <c r="AF198">
        <f>IF(AE198=1,"",E198)</f>
        <v>14.5</v>
      </c>
      <c r="AG198">
        <f>E198/3.6</f>
        <v>4.0277777777777777</v>
      </c>
    </row>
    <row r="199" spans="2:33" x14ac:dyDescent="0.3">
      <c r="B199" s="3" t="s">
        <v>48</v>
      </c>
      <c r="C199" s="3">
        <v>191</v>
      </c>
      <c r="D199" s="3">
        <v>191</v>
      </c>
      <c r="E199" s="10">
        <v>13.7</v>
      </c>
      <c r="F199" s="26">
        <f t="shared" si="25"/>
        <v>-0.22222222222222215</v>
      </c>
      <c r="G199" s="26">
        <f t="shared" si="20"/>
        <v>3.8055555555555554</v>
      </c>
      <c r="H199" s="26">
        <f t="shared" si="26"/>
        <v>-0.79999999999999982</v>
      </c>
      <c r="I199" s="28">
        <f>$Y$8*F199</f>
        <v>-377.77777777777766</v>
      </c>
      <c r="J199" s="28">
        <f>$Z$8*$Y$8*$AA$8</f>
        <v>200.12400000000002</v>
      </c>
      <c r="K199" s="28">
        <f>0.5*$AB$8*$AD$8*$AC$8*(G199)^2</f>
        <v>6.0825462962962957</v>
      </c>
      <c r="L199" s="28">
        <f t="shared" si="21"/>
        <v>-171.57123148148133</v>
      </c>
      <c r="M199" s="31">
        <f t="shared" si="22"/>
        <v>-652.92385313785951</v>
      </c>
      <c r="N199" s="31">
        <f t="shared" si="23"/>
        <v>-0.6529238531378595</v>
      </c>
      <c r="O199" s="24" t="str">
        <f t="shared" si="24"/>
        <v>BRAKING</v>
      </c>
      <c r="P199" s="24">
        <f t="shared" si="18"/>
        <v>77.816416666666512</v>
      </c>
      <c r="Q199" s="24">
        <f t="shared" si="19"/>
        <v>50.580670833333237</v>
      </c>
      <c r="AE199">
        <f>IF(E199&lt;1,1,0)</f>
        <v>0</v>
      </c>
      <c r="AF199">
        <f>IF(AE199=1,"",E199)</f>
        <v>13.7</v>
      </c>
      <c r="AG199">
        <f>E199/3.6</f>
        <v>3.8055555555555554</v>
      </c>
    </row>
    <row r="200" spans="2:33" x14ac:dyDescent="0.3">
      <c r="B200" s="3" t="s">
        <v>48</v>
      </c>
      <c r="C200" s="3">
        <v>192</v>
      </c>
      <c r="D200" s="3">
        <v>192</v>
      </c>
      <c r="E200" s="10">
        <v>12.9</v>
      </c>
      <c r="F200" s="26">
        <f t="shared" si="25"/>
        <v>-0.16666666666666657</v>
      </c>
      <c r="G200" s="26">
        <f t="shared" si="20"/>
        <v>3.5833333333333335</v>
      </c>
      <c r="H200" s="26">
        <f t="shared" si="26"/>
        <v>-0.59999999999999964</v>
      </c>
      <c r="I200" s="28">
        <f>$Y$8*F200</f>
        <v>-283.3333333333332</v>
      </c>
      <c r="J200" s="28">
        <f>$Z$8*$Y$8*$AA$8</f>
        <v>200.12400000000002</v>
      </c>
      <c r="K200" s="28">
        <f>0.5*$AB$8*$AD$8*$AC$8*(G200)^2</f>
        <v>5.3929166666666664</v>
      </c>
      <c r="L200" s="28">
        <f t="shared" si="21"/>
        <v>-77.816416666666512</v>
      </c>
      <c r="M200" s="31">
        <f t="shared" si="22"/>
        <v>-278.84215972222171</v>
      </c>
      <c r="N200" s="31">
        <f t="shared" si="23"/>
        <v>-0.27884215972222171</v>
      </c>
      <c r="O200" s="24" t="str">
        <f t="shared" si="24"/>
        <v>BRAKING</v>
      </c>
      <c r="P200" s="24">
        <f t="shared" ref="P200:P263" si="27">MAX(-L201,0)</f>
        <v>0</v>
      </c>
      <c r="Q200" s="24">
        <f t="shared" ref="Q200:Q263" si="28">P200*0.65</f>
        <v>0</v>
      </c>
      <c r="AE200">
        <f>IF(E200&lt;1,1,0)</f>
        <v>0</v>
      </c>
      <c r="AF200">
        <f>IF(AE200=1,"",E200)</f>
        <v>12.9</v>
      </c>
      <c r="AG200">
        <f>E200/3.6</f>
        <v>3.5833333333333335</v>
      </c>
    </row>
    <row r="201" spans="2:33" x14ac:dyDescent="0.3">
      <c r="B201" s="3" t="s">
        <v>48</v>
      </c>
      <c r="C201" s="3">
        <v>193</v>
      </c>
      <c r="D201" s="3">
        <v>193</v>
      </c>
      <c r="E201" s="10">
        <v>12.5</v>
      </c>
      <c r="F201" s="26">
        <f t="shared" si="25"/>
        <v>-9.7222222222222363E-2</v>
      </c>
      <c r="G201" s="26">
        <f t="shared" ref="G201:G264" si="29">E201/3.6</f>
        <v>3.4722222222222223</v>
      </c>
      <c r="H201" s="26">
        <f t="shared" si="26"/>
        <v>-0.35000000000000053</v>
      </c>
      <c r="I201" s="28">
        <f>$Y$8*F201</f>
        <v>-165.27777777777803</v>
      </c>
      <c r="J201" s="28">
        <f>$Z$8*$Y$8*$AA$8</f>
        <v>200.12400000000002</v>
      </c>
      <c r="K201" s="28">
        <f>0.5*$AB$8*$AD$8*$AC$8*(G201)^2</f>
        <v>5.0636574074074074</v>
      </c>
      <c r="L201" s="28">
        <f t="shared" ref="L201:L264" si="30">I201+$J$8+K201</f>
        <v>39.909879629629401</v>
      </c>
      <c r="M201" s="31">
        <f t="shared" ref="M201:M264" si="31">L201*G201</f>
        <v>138.5759709362132</v>
      </c>
      <c r="N201" s="31">
        <f t="shared" ref="N201:N264" si="32">M201/1000</f>
        <v>0.13857597093621318</v>
      </c>
      <c r="O201" s="24" t="str">
        <f t="shared" ref="O201:O264" si="33">IF(L201&lt;0, "BRAKING", "")</f>
        <v/>
      </c>
      <c r="P201" s="24">
        <f t="shared" si="27"/>
        <v>0</v>
      </c>
      <c r="Q201" s="24">
        <f t="shared" si="28"/>
        <v>0</v>
      </c>
      <c r="AE201">
        <f>IF(E201&lt;1,1,0)</f>
        <v>0</v>
      </c>
      <c r="AF201">
        <f>IF(AE201=1,"",E201)</f>
        <v>12.5</v>
      </c>
      <c r="AG201">
        <f>E201/3.6</f>
        <v>3.4722222222222223</v>
      </c>
    </row>
    <row r="202" spans="2:33" x14ac:dyDescent="0.3">
      <c r="B202" s="3" t="s">
        <v>48</v>
      </c>
      <c r="C202" s="3">
        <v>194</v>
      </c>
      <c r="D202" s="3">
        <v>194</v>
      </c>
      <c r="E202" s="10">
        <v>12.2</v>
      </c>
      <c r="F202" s="26">
        <f t="shared" ref="F202:F265" si="34">($E203-$E201)/2/3.6</f>
        <v>-6.9444444444444448E-2</v>
      </c>
      <c r="G202" s="26">
        <f t="shared" si="29"/>
        <v>3.3888888888888884</v>
      </c>
      <c r="H202" s="26">
        <f t="shared" ref="H202:H265" si="35">($E203-$E201)/2</f>
        <v>-0.25</v>
      </c>
      <c r="I202" s="28">
        <f>$Y$8*F202</f>
        <v>-118.05555555555556</v>
      </c>
      <c r="J202" s="28">
        <f>$Z$8*$Y$8*$AA$8</f>
        <v>200.12400000000002</v>
      </c>
      <c r="K202" s="28">
        <f>0.5*$AB$8*$AD$8*$AC$8*(G202)^2</f>
        <v>4.823518518518517</v>
      </c>
      <c r="L202" s="28">
        <f t="shared" si="30"/>
        <v>86.891962962962978</v>
      </c>
      <c r="M202" s="31">
        <f t="shared" si="31"/>
        <v>294.46720781893004</v>
      </c>
      <c r="N202" s="31">
        <f t="shared" si="32"/>
        <v>0.29446720781893004</v>
      </c>
      <c r="O202" s="24" t="str">
        <f t="shared" si="33"/>
        <v/>
      </c>
      <c r="P202" s="24">
        <f t="shared" si="27"/>
        <v>0</v>
      </c>
      <c r="Q202" s="24">
        <f t="shared" si="28"/>
        <v>0</v>
      </c>
      <c r="AE202">
        <f>IF(E202&lt;1,1,0)</f>
        <v>0</v>
      </c>
      <c r="AF202">
        <f>IF(AE202=1,"",E202)</f>
        <v>12.2</v>
      </c>
      <c r="AG202">
        <f>E202/3.6</f>
        <v>3.3888888888888884</v>
      </c>
    </row>
    <row r="203" spans="2:33" x14ac:dyDescent="0.3">
      <c r="B203" s="3" t="s">
        <v>48</v>
      </c>
      <c r="C203" s="3">
        <v>195</v>
      </c>
      <c r="D203" s="3">
        <v>195</v>
      </c>
      <c r="E203" s="10">
        <v>12</v>
      </c>
      <c r="F203" s="26">
        <f t="shared" si="34"/>
        <v>-2.7777777777777679E-2</v>
      </c>
      <c r="G203" s="26">
        <f t="shared" si="29"/>
        <v>3.333333333333333</v>
      </c>
      <c r="H203" s="26">
        <f t="shared" si="35"/>
        <v>-9.9999999999999645E-2</v>
      </c>
      <c r="I203" s="28">
        <f>$Y$8*F203</f>
        <v>-47.222222222222058</v>
      </c>
      <c r="J203" s="28">
        <f>$Z$8*$Y$8*$AA$8</f>
        <v>200.12400000000002</v>
      </c>
      <c r="K203" s="28">
        <f>0.5*$AB$8*$AD$8*$AC$8*(G203)^2</f>
        <v>4.6666666666666652</v>
      </c>
      <c r="L203" s="28">
        <f t="shared" si="30"/>
        <v>157.56844444444462</v>
      </c>
      <c r="M203" s="31">
        <f t="shared" si="31"/>
        <v>525.22814814814865</v>
      </c>
      <c r="N203" s="31">
        <f t="shared" si="32"/>
        <v>0.52522814814814867</v>
      </c>
      <c r="O203" s="24" t="str">
        <f t="shared" si="33"/>
        <v/>
      </c>
      <c r="P203" s="24">
        <f t="shared" si="27"/>
        <v>0</v>
      </c>
      <c r="Q203" s="24">
        <f t="shared" si="28"/>
        <v>0</v>
      </c>
      <c r="AE203">
        <f>IF(E203&lt;1,1,0)</f>
        <v>0</v>
      </c>
      <c r="AF203">
        <f>IF(AE203=1,"",E203)</f>
        <v>12</v>
      </c>
      <c r="AG203">
        <f>E203/3.6</f>
        <v>3.333333333333333</v>
      </c>
    </row>
    <row r="204" spans="2:33" x14ac:dyDescent="0.3">
      <c r="B204" s="3" t="s">
        <v>48</v>
      </c>
      <c r="C204" s="3">
        <v>196</v>
      </c>
      <c r="D204" s="3">
        <v>196</v>
      </c>
      <c r="E204" s="10">
        <v>12</v>
      </c>
      <c r="F204" s="26">
        <f t="shared" si="34"/>
        <v>0</v>
      </c>
      <c r="G204" s="26">
        <f t="shared" si="29"/>
        <v>3.333333333333333</v>
      </c>
      <c r="H204" s="26">
        <f t="shared" si="35"/>
        <v>0</v>
      </c>
      <c r="I204" s="28">
        <f>$Y$8*F204</f>
        <v>0</v>
      </c>
      <c r="J204" s="28">
        <f>$Z$8*$Y$8*$AA$8</f>
        <v>200.12400000000002</v>
      </c>
      <c r="K204" s="28">
        <f>0.5*$AB$8*$AD$8*$AC$8*(G204)^2</f>
        <v>4.6666666666666652</v>
      </c>
      <c r="L204" s="28">
        <f t="shared" si="30"/>
        <v>204.79066666666668</v>
      </c>
      <c r="M204" s="31">
        <f t="shared" si="31"/>
        <v>682.63555555555558</v>
      </c>
      <c r="N204" s="31">
        <f t="shared" si="32"/>
        <v>0.68263555555555555</v>
      </c>
      <c r="O204" s="24" t="str">
        <f t="shared" si="33"/>
        <v/>
      </c>
      <c r="P204" s="24">
        <f t="shared" si="27"/>
        <v>0</v>
      </c>
      <c r="Q204" s="24">
        <f t="shared" si="28"/>
        <v>0</v>
      </c>
      <c r="AE204">
        <f>IF(E204&lt;1,1,0)</f>
        <v>0</v>
      </c>
      <c r="AF204">
        <f>IF(AE204=1,"",E204)</f>
        <v>12</v>
      </c>
      <c r="AG204">
        <f>E204/3.6</f>
        <v>3.333333333333333</v>
      </c>
    </row>
    <row r="205" spans="2:33" x14ac:dyDescent="0.3">
      <c r="B205" s="3" t="s">
        <v>48</v>
      </c>
      <c r="C205" s="3">
        <v>197</v>
      </c>
      <c r="D205" s="3">
        <v>197</v>
      </c>
      <c r="E205" s="10">
        <v>12</v>
      </c>
      <c r="F205" s="26">
        <f t="shared" si="34"/>
        <v>0</v>
      </c>
      <c r="G205" s="26">
        <f t="shared" si="29"/>
        <v>3.333333333333333</v>
      </c>
      <c r="H205" s="26">
        <f t="shared" si="35"/>
        <v>0</v>
      </c>
      <c r="I205" s="28">
        <f>$Y$8*F205</f>
        <v>0</v>
      </c>
      <c r="J205" s="28">
        <f>$Z$8*$Y$8*$AA$8</f>
        <v>200.12400000000002</v>
      </c>
      <c r="K205" s="28">
        <f>0.5*$AB$8*$AD$8*$AC$8*(G205)^2</f>
        <v>4.6666666666666652</v>
      </c>
      <c r="L205" s="28">
        <f t="shared" si="30"/>
        <v>204.79066666666668</v>
      </c>
      <c r="M205" s="31">
        <f t="shared" si="31"/>
        <v>682.63555555555558</v>
      </c>
      <c r="N205" s="31">
        <f t="shared" si="32"/>
        <v>0.68263555555555555</v>
      </c>
      <c r="O205" s="24" t="str">
        <f t="shared" si="33"/>
        <v/>
      </c>
      <c r="P205" s="24">
        <f t="shared" si="27"/>
        <v>0</v>
      </c>
      <c r="Q205" s="24">
        <f t="shared" si="28"/>
        <v>0</v>
      </c>
      <c r="AE205">
        <f>IF(E205&lt;1,1,0)</f>
        <v>0</v>
      </c>
      <c r="AF205">
        <f>IF(AE205=1,"",E205)</f>
        <v>12</v>
      </c>
      <c r="AG205">
        <f>E205/3.6</f>
        <v>3.333333333333333</v>
      </c>
    </row>
    <row r="206" spans="2:33" x14ac:dyDescent="0.3">
      <c r="B206" s="3" t="s">
        <v>48</v>
      </c>
      <c r="C206" s="3">
        <v>198</v>
      </c>
      <c r="D206" s="3">
        <v>198</v>
      </c>
      <c r="E206" s="10">
        <v>12</v>
      </c>
      <c r="F206" s="26">
        <f t="shared" si="34"/>
        <v>6.9444444444444448E-2</v>
      </c>
      <c r="G206" s="26">
        <f t="shared" si="29"/>
        <v>3.333333333333333</v>
      </c>
      <c r="H206" s="26">
        <f t="shared" si="35"/>
        <v>0.25</v>
      </c>
      <c r="I206" s="28">
        <f>$Y$8*F206</f>
        <v>118.05555555555556</v>
      </c>
      <c r="J206" s="28">
        <f>$Z$8*$Y$8*$AA$8</f>
        <v>200.12400000000002</v>
      </c>
      <c r="K206" s="28">
        <f>0.5*$AB$8*$AD$8*$AC$8*(G206)^2</f>
        <v>4.6666666666666652</v>
      </c>
      <c r="L206" s="28">
        <f t="shared" si="30"/>
        <v>322.84622222222225</v>
      </c>
      <c r="M206" s="31">
        <f t="shared" si="31"/>
        <v>1076.1540740740741</v>
      </c>
      <c r="N206" s="31">
        <f t="shared" si="32"/>
        <v>1.076154074074074</v>
      </c>
      <c r="O206" s="24" t="str">
        <f t="shared" si="33"/>
        <v/>
      </c>
      <c r="P206" s="24">
        <f t="shared" si="27"/>
        <v>0</v>
      </c>
      <c r="Q206" s="24">
        <f t="shared" si="28"/>
        <v>0</v>
      </c>
      <c r="AE206">
        <f>IF(E206&lt;1,1,0)</f>
        <v>0</v>
      </c>
      <c r="AF206">
        <f>IF(AE206=1,"",E206)</f>
        <v>12</v>
      </c>
      <c r="AG206">
        <f>E206/3.6</f>
        <v>3.333333333333333</v>
      </c>
    </row>
    <row r="207" spans="2:33" x14ac:dyDescent="0.3">
      <c r="B207" s="3" t="s">
        <v>48</v>
      </c>
      <c r="C207" s="3">
        <v>199</v>
      </c>
      <c r="D207" s="3">
        <v>199</v>
      </c>
      <c r="E207" s="10">
        <v>12.5</v>
      </c>
      <c r="F207" s="26">
        <f t="shared" si="34"/>
        <v>0.1388888888888889</v>
      </c>
      <c r="G207" s="26">
        <f t="shared" si="29"/>
        <v>3.4722222222222223</v>
      </c>
      <c r="H207" s="26">
        <f t="shared" si="35"/>
        <v>0.5</v>
      </c>
      <c r="I207" s="28">
        <f>$Y$8*F207</f>
        <v>236.11111111111111</v>
      </c>
      <c r="J207" s="28">
        <f>$Z$8*$Y$8*$AA$8</f>
        <v>200.12400000000002</v>
      </c>
      <c r="K207" s="28">
        <f>0.5*$AB$8*$AD$8*$AC$8*(G207)^2</f>
        <v>5.0636574074074074</v>
      </c>
      <c r="L207" s="28">
        <f t="shared" si="30"/>
        <v>441.2987685185185</v>
      </c>
      <c r="M207" s="31">
        <f t="shared" si="31"/>
        <v>1532.2873906893003</v>
      </c>
      <c r="N207" s="31">
        <f t="shared" si="32"/>
        <v>1.5322873906893002</v>
      </c>
      <c r="O207" s="24" t="str">
        <f t="shared" si="33"/>
        <v/>
      </c>
      <c r="P207" s="24">
        <f t="shared" si="27"/>
        <v>0</v>
      </c>
      <c r="Q207" s="24">
        <f t="shared" si="28"/>
        <v>0</v>
      </c>
      <c r="AE207">
        <f>IF(E207&lt;1,1,0)</f>
        <v>0</v>
      </c>
      <c r="AF207">
        <f>IF(AE207=1,"",E207)</f>
        <v>12.5</v>
      </c>
      <c r="AG207">
        <f>E207/3.6</f>
        <v>3.4722222222222223</v>
      </c>
    </row>
    <row r="208" spans="2:33" x14ac:dyDescent="0.3">
      <c r="B208" s="3" t="s">
        <v>48</v>
      </c>
      <c r="C208" s="3">
        <v>200</v>
      </c>
      <c r="D208" s="3">
        <v>200</v>
      </c>
      <c r="E208" s="10">
        <v>13</v>
      </c>
      <c r="F208" s="26">
        <f t="shared" si="34"/>
        <v>0.20833333333333331</v>
      </c>
      <c r="G208" s="26">
        <f t="shared" si="29"/>
        <v>3.6111111111111112</v>
      </c>
      <c r="H208" s="26">
        <f t="shared" si="35"/>
        <v>0.75</v>
      </c>
      <c r="I208" s="28">
        <f>$Y$8*F208</f>
        <v>354.16666666666663</v>
      </c>
      <c r="J208" s="28">
        <f>$Z$8*$Y$8*$AA$8</f>
        <v>200.12400000000002</v>
      </c>
      <c r="K208" s="28">
        <f>0.5*$AB$8*$AD$8*$AC$8*(G208)^2</f>
        <v>5.4768518518518512</v>
      </c>
      <c r="L208" s="28">
        <f t="shared" si="30"/>
        <v>559.7675185185185</v>
      </c>
      <c r="M208" s="31">
        <f t="shared" si="31"/>
        <v>2021.3827057613169</v>
      </c>
      <c r="N208" s="31">
        <f t="shared" si="32"/>
        <v>2.021382705761317</v>
      </c>
      <c r="O208" s="24" t="str">
        <f t="shared" si="33"/>
        <v/>
      </c>
      <c r="P208" s="24">
        <f t="shared" si="27"/>
        <v>0</v>
      </c>
      <c r="Q208" s="24">
        <f t="shared" si="28"/>
        <v>0</v>
      </c>
      <c r="AE208">
        <f>IF(E208&lt;1,1,0)</f>
        <v>0</v>
      </c>
      <c r="AF208">
        <f>IF(AE208=1,"",E208)</f>
        <v>13</v>
      </c>
      <c r="AG208">
        <f>E208/3.6</f>
        <v>3.6111111111111112</v>
      </c>
    </row>
    <row r="209" spans="2:33" x14ac:dyDescent="0.3">
      <c r="B209" s="3" t="s">
        <v>48</v>
      </c>
      <c r="C209" s="3">
        <v>201</v>
      </c>
      <c r="D209" s="3">
        <v>201</v>
      </c>
      <c r="E209" s="10">
        <v>14</v>
      </c>
      <c r="F209" s="26">
        <f t="shared" si="34"/>
        <v>0.27777777777777779</v>
      </c>
      <c r="G209" s="26">
        <f t="shared" si="29"/>
        <v>3.8888888888888888</v>
      </c>
      <c r="H209" s="26">
        <f t="shared" si="35"/>
        <v>1</v>
      </c>
      <c r="I209" s="28">
        <f>$Y$8*F209</f>
        <v>472.22222222222223</v>
      </c>
      <c r="J209" s="28">
        <f>$Z$8*$Y$8*$AA$8</f>
        <v>200.12400000000002</v>
      </c>
      <c r="K209" s="28">
        <f>0.5*$AB$8*$AD$8*$AC$8*(G209)^2</f>
        <v>6.3518518518518512</v>
      </c>
      <c r="L209" s="28">
        <f t="shared" si="30"/>
        <v>678.69807407407404</v>
      </c>
      <c r="M209" s="31">
        <f t="shared" si="31"/>
        <v>2639.3813991769548</v>
      </c>
      <c r="N209" s="31">
        <f t="shared" si="32"/>
        <v>2.6393813991769548</v>
      </c>
      <c r="O209" s="24" t="str">
        <f t="shared" si="33"/>
        <v/>
      </c>
      <c r="P209" s="24">
        <f t="shared" si="27"/>
        <v>0</v>
      </c>
      <c r="Q209" s="24">
        <f t="shared" si="28"/>
        <v>0</v>
      </c>
      <c r="AE209">
        <f>IF(E209&lt;1,1,0)</f>
        <v>0</v>
      </c>
      <c r="AF209">
        <f>IF(AE209=1,"",E209)</f>
        <v>14</v>
      </c>
      <c r="AG209">
        <f>E209/3.6</f>
        <v>3.8888888888888888</v>
      </c>
    </row>
    <row r="210" spans="2:33" x14ac:dyDescent="0.3">
      <c r="B210" s="3" t="s">
        <v>48</v>
      </c>
      <c r="C210" s="3">
        <v>202</v>
      </c>
      <c r="D210" s="3">
        <v>202</v>
      </c>
      <c r="E210" s="10">
        <v>15</v>
      </c>
      <c r="F210" s="26">
        <f t="shared" si="34"/>
        <v>0.34722222222222221</v>
      </c>
      <c r="G210" s="26">
        <f t="shared" si="29"/>
        <v>4.166666666666667</v>
      </c>
      <c r="H210" s="26">
        <f t="shared" si="35"/>
        <v>1.25</v>
      </c>
      <c r="I210" s="28">
        <f>$Y$8*F210</f>
        <v>590.27777777777771</v>
      </c>
      <c r="J210" s="28">
        <f>$Z$8*$Y$8*$AA$8</f>
        <v>200.12400000000002</v>
      </c>
      <c r="K210" s="28">
        <f>0.5*$AB$8*$AD$8*$AC$8*(G210)^2</f>
        <v>7.2916666666666679</v>
      </c>
      <c r="L210" s="28">
        <f t="shared" si="30"/>
        <v>797.69344444444437</v>
      </c>
      <c r="M210" s="31">
        <f t="shared" si="31"/>
        <v>3323.7226851851851</v>
      </c>
      <c r="N210" s="31">
        <f t="shared" si="32"/>
        <v>3.3237226851851851</v>
      </c>
      <c r="O210" s="24" t="str">
        <f t="shared" si="33"/>
        <v/>
      </c>
      <c r="P210" s="24">
        <f t="shared" si="27"/>
        <v>0</v>
      </c>
      <c r="Q210" s="24">
        <f t="shared" si="28"/>
        <v>0</v>
      </c>
      <c r="AE210">
        <f>IF(E210&lt;1,1,0)</f>
        <v>0</v>
      </c>
      <c r="AF210">
        <f>IF(AE210=1,"",E210)</f>
        <v>15</v>
      </c>
      <c r="AG210">
        <f>E210/3.6</f>
        <v>4.166666666666667</v>
      </c>
    </row>
    <row r="211" spans="2:33" x14ac:dyDescent="0.3">
      <c r="B211" s="3" t="s">
        <v>48</v>
      </c>
      <c r="C211" s="3">
        <v>203</v>
      </c>
      <c r="D211" s="3">
        <v>203</v>
      </c>
      <c r="E211" s="10">
        <v>16.5</v>
      </c>
      <c r="F211" s="26">
        <f t="shared" si="34"/>
        <v>0.55555555555555558</v>
      </c>
      <c r="G211" s="26">
        <f t="shared" si="29"/>
        <v>4.583333333333333</v>
      </c>
      <c r="H211" s="26">
        <f t="shared" si="35"/>
        <v>2</v>
      </c>
      <c r="I211" s="28">
        <f>$Y$8*F211</f>
        <v>944.44444444444446</v>
      </c>
      <c r="J211" s="28">
        <f>$Z$8*$Y$8*$AA$8</f>
        <v>200.12400000000002</v>
      </c>
      <c r="K211" s="28">
        <f>0.5*$AB$8*$AD$8*$AC$8*(G211)^2</f>
        <v>8.8229166666666661</v>
      </c>
      <c r="L211" s="28">
        <f t="shared" si="30"/>
        <v>1153.3913611111113</v>
      </c>
      <c r="M211" s="31">
        <f t="shared" si="31"/>
        <v>5286.3770717592597</v>
      </c>
      <c r="N211" s="31">
        <f t="shared" si="32"/>
        <v>5.2863770717592597</v>
      </c>
      <c r="O211" s="24" t="str">
        <f t="shared" si="33"/>
        <v/>
      </c>
      <c r="P211" s="24">
        <f t="shared" si="27"/>
        <v>0</v>
      </c>
      <c r="Q211" s="24">
        <f t="shared" si="28"/>
        <v>0</v>
      </c>
      <c r="AE211">
        <f>IF(E211&lt;1,1,0)</f>
        <v>0</v>
      </c>
      <c r="AF211">
        <f>IF(AE211=1,"",E211)</f>
        <v>16.5</v>
      </c>
      <c r="AG211">
        <f>E211/3.6</f>
        <v>4.583333333333333</v>
      </c>
    </row>
    <row r="212" spans="2:33" x14ac:dyDescent="0.3">
      <c r="B212" s="3" t="s">
        <v>48</v>
      </c>
      <c r="C212" s="3">
        <v>204</v>
      </c>
      <c r="D212" s="3">
        <v>204</v>
      </c>
      <c r="E212" s="10">
        <v>19</v>
      </c>
      <c r="F212" s="26">
        <f t="shared" si="34"/>
        <v>0.65277777777777768</v>
      </c>
      <c r="G212" s="26">
        <f t="shared" si="29"/>
        <v>5.2777777777777777</v>
      </c>
      <c r="H212" s="26">
        <f t="shared" si="35"/>
        <v>2.3499999999999996</v>
      </c>
      <c r="I212" s="28">
        <f>$Y$8*F212</f>
        <v>1109.7222222222219</v>
      </c>
      <c r="J212" s="28">
        <f>$Z$8*$Y$8*$AA$8</f>
        <v>200.12400000000002</v>
      </c>
      <c r="K212" s="28">
        <f>0.5*$AB$8*$AD$8*$AC$8*(G212)^2</f>
        <v>11.699074074074073</v>
      </c>
      <c r="L212" s="28">
        <f t="shared" si="30"/>
        <v>1321.5452962962961</v>
      </c>
      <c r="M212" s="31">
        <f t="shared" si="31"/>
        <v>6974.8223971193402</v>
      </c>
      <c r="N212" s="31">
        <f t="shared" si="32"/>
        <v>6.9748223971193406</v>
      </c>
      <c r="O212" s="24" t="str">
        <f t="shared" si="33"/>
        <v/>
      </c>
      <c r="P212" s="24">
        <f t="shared" si="27"/>
        <v>0</v>
      </c>
      <c r="Q212" s="24">
        <f t="shared" si="28"/>
        <v>0</v>
      </c>
      <c r="AE212">
        <f>IF(E212&lt;1,1,0)</f>
        <v>0</v>
      </c>
      <c r="AF212">
        <f>IF(AE212=1,"",E212)</f>
        <v>19</v>
      </c>
      <c r="AG212">
        <f>E212/3.6</f>
        <v>5.2777777777777777</v>
      </c>
    </row>
    <row r="213" spans="2:33" x14ac:dyDescent="0.3">
      <c r="B213" s="3" t="s">
        <v>48</v>
      </c>
      <c r="C213" s="3">
        <v>205</v>
      </c>
      <c r="D213" s="3">
        <v>205</v>
      </c>
      <c r="E213" s="10">
        <v>21.2</v>
      </c>
      <c r="F213" s="26">
        <f t="shared" si="34"/>
        <v>0.66666666666666674</v>
      </c>
      <c r="G213" s="26">
        <f t="shared" si="29"/>
        <v>5.8888888888888884</v>
      </c>
      <c r="H213" s="26">
        <f t="shared" si="35"/>
        <v>2.4000000000000004</v>
      </c>
      <c r="I213" s="28">
        <f>$Y$8*F213</f>
        <v>1133.3333333333335</v>
      </c>
      <c r="J213" s="28">
        <f>$Z$8*$Y$8*$AA$8</f>
        <v>200.12400000000002</v>
      </c>
      <c r="K213" s="28">
        <f>0.5*$AB$8*$AD$8*$AC$8*(G213)^2</f>
        <v>14.565185185185182</v>
      </c>
      <c r="L213" s="28">
        <f t="shared" si="30"/>
        <v>1348.0225185185186</v>
      </c>
      <c r="M213" s="31">
        <f t="shared" si="31"/>
        <v>7938.3548312757202</v>
      </c>
      <c r="N213" s="31">
        <f t="shared" si="32"/>
        <v>7.9383548312757206</v>
      </c>
      <c r="O213" s="24" t="str">
        <f t="shared" si="33"/>
        <v/>
      </c>
      <c r="P213" s="24">
        <f t="shared" si="27"/>
        <v>0</v>
      </c>
      <c r="Q213" s="24">
        <f t="shared" si="28"/>
        <v>0</v>
      </c>
      <c r="AE213">
        <f>IF(E213&lt;1,1,0)</f>
        <v>0</v>
      </c>
      <c r="AF213">
        <f>IF(AE213=1,"",E213)</f>
        <v>21.2</v>
      </c>
      <c r="AG213">
        <f>E213/3.6</f>
        <v>5.8888888888888884</v>
      </c>
    </row>
    <row r="214" spans="2:33" x14ac:dyDescent="0.3">
      <c r="B214" s="3" t="s">
        <v>48</v>
      </c>
      <c r="C214" s="3">
        <v>206</v>
      </c>
      <c r="D214" s="3">
        <v>206</v>
      </c>
      <c r="E214" s="10">
        <v>23.8</v>
      </c>
      <c r="F214" s="26">
        <f t="shared" si="34"/>
        <v>0.79166666666666652</v>
      </c>
      <c r="G214" s="26">
        <f t="shared" si="29"/>
        <v>6.6111111111111107</v>
      </c>
      <c r="H214" s="26">
        <f t="shared" si="35"/>
        <v>2.8499999999999996</v>
      </c>
      <c r="I214" s="28">
        <f>$Y$8*F214</f>
        <v>1345.833333333333</v>
      </c>
      <c r="J214" s="28">
        <f>$Z$8*$Y$8*$AA$8</f>
        <v>200.12400000000002</v>
      </c>
      <c r="K214" s="28">
        <f>0.5*$AB$8*$AD$8*$AC$8*(G214)^2</f>
        <v>18.35685185185185</v>
      </c>
      <c r="L214" s="28">
        <f t="shared" si="30"/>
        <v>1564.3141851851849</v>
      </c>
      <c r="M214" s="31">
        <f t="shared" si="31"/>
        <v>10341.854890946499</v>
      </c>
      <c r="N214" s="31">
        <f t="shared" si="32"/>
        <v>10.341854890946498</v>
      </c>
      <c r="O214" s="24" t="str">
        <f t="shared" si="33"/>
        <v/>
      </c>
      <c r="P214" s="24">
        <f t="shared" si="27"/>
        <v>0</v>
      </c>
      <c r="Q214" s="24">
        <f t="shared" si="28"/>
        <v>0</v>
      </c>
      <c r="AE214">
        <f>IF(E214&lt;1,1,0)</f>
        <v>0</v>
      </c>
      <c r="AF214">
        <f>IF(AE214=1,"",E214)</f>
        <v>23.8</v>
      </c>
      <c r="AG214">
        <f>E214/3.6</f>
        <v>6.6111111111111107</v>
      </c>
    </row>
    <row r="215" spans="2:33" x14ac:dyDescent="0.3">
      <c r="B215" s="3" t="s">
        <v>48</v>
      </c>
      <c r="C215" s="3">
        <v>207</v>
      </c>
      <c r="D215" s="3">
        <v>207</v>
      </c>
      <c r="E215" s="10">
        <v>26.9</v>
      </c>
      <c r="F215" s="26">
        <f t="shared" si="34"/>
        <v>0.80555555555555558</v>
      </c>
      <c r="G215" s="26">
        <f t="shared" si="29"/>
        <v>7.4722222222222214</v>
      </c>
      <c r="H215" s="26">
        <f t="shared" si="35"/>
        <v>2.9000000000000004</v>
      </c>
      <c r="I215" s="28">
        <f>$Y$8*F215</f>
        <v>1369.4444444444446</v>
      </c>
      <c r="J215" s="28">
        <f>$Z$8*$Y$8*$AA$8</f>
        <v>200.12400000000002</v>
      </c>
      <c r="K215" s="28">
        <f>0.5*$AB$8*$AD$8*$AC$8*(G215)^2</f>
        <v>23.450324074074068</v>
      </c>
      <c r="L215" s="28">
        <f t="shared" si="30"/>
        <v>1593.0187685185188</v>
      </c>
      <c r="M215" s="31">
        <f t="shared" si="31"/>
        <v>11903.390242541152</v>
      </c>
      <c r="N215" s="31">
        <f t="shared" si="32"/>
        <v>11.903390242541153</v>
      </c>
      <c r="O215" s="24" t="str">
        <f t="shared" si="33"/>
        <v/>
      </c>
      <c r="P215" s="24">
        <f t="shared" si="27"/>
        <v>0</v>
      </c>
      <c r="Q215" s="24">
        <f t="shared" si="28"/>
        <v>0</v>
      </c>
      <c r="AE215">
        <f>IF(E215&lt;1,1,0)</f>
        <v>0</v>
      </c>
      <c r="AF215">
        <f>IF(AE215=1,"",E215)</f>
        <v>26.9</v>
      </c>
      <c r="AG215">
        <f>E215/3.6</f>
        <v>7.4722222222222214</v>
      </c>
    </row>
    <row r="216" spans="2:33" x14ac:dyDescent="0.3">
      <c r="B216" s="3" t="s">
        <v>48</v>
      </c>
      <c r="C216" s="3">
        <v>208</v>
      </c>
      <c r="D216" s="3">
        <v>208</v>
      </c>
      <c r="E216" s="10">
        <v>29.6</v>
      </c>
      <c r="F216" s="26">
        <f t="shared" si="34"/>
        <v>0.70833333333333348</v>
      </c>
      <c r="G216" s="26">
        <f t="shared" si="29"/>
        <v>8.2222222222222232</v>
      </c>
      <c r="H216" s="26">
        <f t="shared" si="35"/>
        <v>2.5500000000000007</v>
      </c>
      <c r="I216" s="28">
        <f>$Y$8*F216</f>
        <v>1204.166666666667</v>
      </c>
      <c r="J216" s="28">
        <f>$Z$8*$Y$8*$AA$8</f>
        <v>200.12400000000002</v>
      </c>
      <c r="K216" s="28">
        <f>0.5*$AB$8*$AD$8*$AC$8*(G216)^2</f>
        <v>28.39407407407408</v>
      </c>
      <c r="L216" s="28">
        <f t="shared" si="30"/>
        <v>1432.6847407407411</v>
      </c>
      <c r="M216" s="31">
        <f t="shared" si="31"/>
        <v>11779.852312757206</v>
      </c>
      <c r="N216" s="31">
        <f t="shared" si="32"/>
        <v>11.779852312757207</v>
      </c>
      <c r="O216" s="24" t="str">
        <f t="shared" si="33"/>
        <v/>
      </c>
      <c r="P216" s="24">
        <f t="shared" si="27"/>
        <v>0</v>
      </c>
      <c r="Q216" s="24">
        <f t="shared" si="28"/>
        <v>0</v>
      </c>
      <c r="AE216">
        <f>IF(E216&lt;1,1,0)</f>
        <v>0</v>
      </c>
      <c r="AF216">
        <f>IF(AE216=1,"",E216)</f>
        <v>29.6</v>
      </c>
      <c r="AG216">
        <f>E216/3.6</f>
        <v>8.2222222222222232</v>
      </c>
    </row>
    <row r="217" spans="2:33" x14ac:dyDescent="0.3">
      <c r="B217" s="3" t="s">
        <v>48</v>
      </c>
      <c r="C217" s="3">
        <v>209</v>
      </c>
      <c r="D217" s="3">
        <v>209</v>
      </c>
      <c r="E217" s="10">
        <v>32</v>
      </c>
      <c r="F217" s="26">
        <f t="shared" si="34"/>
        <v>0.7777777777777779</v>
      </c>
      <c r="G217" s="26">
        <f t="shared" si="29"/>
        <v>8.8888888888888893</v>
      </c>
      <c r="H217" s="26">
        <f t="shared" si="35"/>
        <v>2.8000000000000007</v>
      </c>
      <c r="I217" s="28">
        <f>$Y$8*F217</f>
        <v>1322.2222222222224</v>
      </c>
      <c r="J217" s="28">
        <f>$Z$8*$Y$8*$AA$8</f>
        <v>200.12400000000002</v>
      </c>
      <c r="K217" s="28">
        <f>0.5*$AB$8*$AD$8*$AC$8*(G217)^2</f>
        <v>33.18518518518519</v>
      </c>
      <c r="L217" s="28">
        <f t="shared" si="30"/>
        <v>1555.5314074074076</v>
      </c>
      <c r="M217" s="31">
        <f t="shared" si="31"/>
        <v>13826.945843621403</v>
      </c>
      <c r="N217" s="31">
        <f t="shared" si="32"/>
        <v>13.826945843621402</v>
      </c>
      <c r="O217" s="24" t="str">
        <f t="shared" si="33"/>
        <v/>
      </c>
      <c r="P217" s="24">
        <f t="shared" si="27"/>
        <v>0</v>
      </c>
      <c r="Q217" s="24">
        <f t="shared" si="28"/>
        <v>0</v>
      </c>
      <c r="AE217">
        <f>IF(E217&lt;1,1,0)</f>
        <v>0</v>
      </c>
      <c r="AF217">
        <f>IF(AE217=1,"",E217)</f>
        <v>32</v>
      </c>
      <c r="AG217">
        <f>E217/3.6</f>
        <v>8.8888888888888893</v>
      </c>
    </row>
    <row r="218" spans="2:33" x14ac:dyDescent="0.3">
      <c r="B218" s="3" t="s">
        <v>48</v>
      </c>
      <c r="C218" s="3">
        <v>210</v>
      </c>
      <c r="D218" s="3">
        <v>210</v>
      </c>
      <c r="E218" s="10">
        <v>35.200000000000003</v>
      </c>
      <c r="F218" s="26">
        <f t="shared" si="34"/>
        <v>0.76388888888888884</v>
      </c>
      <c r="G218" s="26">
        <f t="shared" si="29"/>
        <v>9.7777777777777786</v>
      </c>
      <c r="H218" s="26">
        <f t="shared" si="35"/>
        <v>2.75</v>
      </c>
      <c r="I218" s="28">
        <f>$Y$8*F218</f>
        <v>1298.6111111111111</v>
      </c>
      <c r="J218" s="28">
        <f>$Z$8*$Y$8*$AA$8</f>
        <v>200.12400000000002</v>
      </c>
      <c r="K218" s="28">
        <f>0.5*$AB$8*$AD$8*$AC$8*(G218)^2</f>
        <v>40.154074074074074</v>
      </c>
      <c r="L218" s="28">
        <f t="shared" si="30"/>
        <v>1538.8891851851852</v>
      </c>
      <c r="M218" s="31">
        <f t="shared" si="31"/>
        <v>15046.916477366256</v>
      </c>
      <c r="N218" s="31">
        <f t="shared" si="32"/>
        <v>15.046916477366256</v>
      </c>
      <c r="O218" s="24" t="str">
        <f t="shared" si="33"/>
        <v/>
      </c>
      <c r="P218" s="24">
        <f t="shared" si="27"/>
        <v>0</v>
      </c>
      <c r="Q218" s="24">
        <f t="shared" si="28"/>
        <v>0</v>
      </c>
      <c r="AE218">
        <f>IF(E218&lt;1,1,0)</f>
        <v>0</v>
      </c>
      <c r="AF218">
        <f>IF(AE218=1,"",E218)</f>
        <v>35.200000000000003</v>
      </c>
      <c r="AG218">
        <f>E218/3.6</f>
        <v>9.7777777777777786</v>
      </c>
    </row>
    <row r="219" spans="2:33" x14ac:dyDescent="0.3">
      <c r="B219" s="3" t="s">
        <v>48</v>
      </c>
      <c r="C219" s="3">
        <v>211</v>
      </c>
      <c r="D219" s="3">
        <v>211</v>
      </c>
      <c r="E219" s="10">
        <v>37.5</v>
      </c>
      <c r="F219" s="26">
        <f t="shared" si="34"/>
        <v>0.55555555555555558</v>
      </c>
      <c r="G219" s="26">
        <f t="shared" si="29"/>
        <v>10.416666666666666</v>
      </c>
      <c r="H219" s="26">
        <f t="shared" si="35"/>
        <v>2</v>
      </c>
      <c r="I219" s="28">
        <f>$Y$8*F219</f>
        <v>944.44444444444446</v>
      </c>
      <c r="J219" s="28">
        <f>$Z$8*$Y$8*$AA$8</f>
        <v>200.12400000000002</v>
      </c>
      <c r="K219" s="28">
        <f>0.5*$AB$8*$AD$8*$AC$8*(G219)^2</f>
        <v>45.572916666666657</v>
      </c>
      <c r="L219" s="28">
        <f t="shared" si="30"/>
        <v>1190.1413611111113</v>
      </c>
      <c r="M219" s="31">
        <f t="shared" si="31"/>
        <v>12397.305844907409</v>
      </c>
      <c r="N219" s="31">
        <f t="shared" si="32"/>
        <v>12.397305844907409</v>
      </c>
      <c r="O219" s="24" t="str">
        <f t="shared" si="33"/>
        <v/>
      </c>
      <c r="P219" s="24">
        <f t="shared" si="27"/>
        <v>0</v>
      </c>
      <c r="Q219" s="24">
        <f t="shared" si="28"/>
        <v>0</v>
      </c>
      <c r="AE219">
        <f>IF(E219&lt;1,1,0)</f>
        <v>0</v>
      </c>
      <c r="AF219">
        <f>IF(AE219=1,"",E219)</f>
        <v>37.5</v>
      </c>
      <c r="AG219">
        <f>E219/3.6</f>
        <v>10.416666666666666</v>
      </c>
    </row>
    <row r="220" spans="2:33" x14ac:dyDescent="0.3">
      <c r="B220" s="3" t="s">
        <v>48</v>
      </c>
      <c r="C220" s="3">
        <v>212</v>
      </c>
      <c r="D220" s="3">
        <v>212</v>
      </c>
      <c r="E220" s="10">
        <v>39.200000000000003</v>
      </c>
      <c r="F220" s="26">
        <f t="shared" si="34"/>
        <v>0.41666666666666663</v>
      </c>
      <c r="G220" s="26">
        <f t="shared" si="29"/>
        <v>10.888888888888889</v>
      </c>
      <c r="H220" s="26">
        <f t="shared" si="35"/>
        <v>1.5</v>
      </c>
      <c r="I220" s="28">
        <f>$Y$8*F220</f>
        <v>708.33333333333326</v>
      </c>
      <c r="J220" s="28">
        <f>$Z$8*$Y$8*$AA$8</f>
        <v>200.12400000000002</v>
      </c>
      <c r="K220" s="28">
        <f>0.5*$AB$8*$AD$8*$AC$8*(G220)^2</f>
        <v>49.79851851851852</v>
      </c>
      <c r="L220" s="28">
        <f t="shared" si="30"/>
        <v>958.25585185185184</v>
      </c>
      <c r="M220" s="31">
        <f t="shared" si="31"/>
        <v>10434.341497942387</v>
      </c>
      <c r="N220" s="31">
        <f t="shared" si="32"/>
        <v>10.434341497942388</v>
      </c>
      <c r="O220" s="24" t="str">
        <f t="shared" si="33"/>
        <v/>
      </c>
      <c r="P220" s="24">
        <f t="shared" si="27"/>
        <v>0</v>
      </c>
      <c r="Q220" s="24">
        <f t="shared" si="28"/>
        <v>0</v>
      </c>
      <c r="AE220">
        <f>IF(E220&lt;1,1,0)</f>
        <v>0</v>
      </c>
      <c r="AF220">
        <f>IF(AE220=1,"",E220)</f>
        <v>39.200000000000003</v>
      </c>
      <c r="AG220">
        <f>E220/3.6</f>
        <v>10.888888888888889</v>
      </c>
    </row>
    <row r="221" spans="2:33" x14ac:dyDescent="0.3">
      <c r="B221" s="3" t="s">
        <v>48</v>
      </c>
      <c r="C221" s="3">
        <v>213</v>
      </c>
      <c r="D221" s="3">
        <v>213</v>
      </c>
      <c r="E221" s="10">
        <v>40.5</v>
      </c>
      <c r="F221" s="26">
        <f t="shared" si="34"/>
        <v>0.33333333333333315</v>
      </c>
      <c r="G221" s="26">
        <f t="shared" si="29"/>
        <v>11.25</v>
      </c>
      <c r="H221" s="26">
        <f t="shared" si="35"/>
        <v>1.1999999999999993</v>
      </c>
      <c r="I221" s="28">
        <f>$Y$8*F221</f>
        <v>566.6666666666664</v>
      </c>
      <c r="J221" s="28">
        <f>$Z$8*$Y$8*$AA$8</f>
        <v>200.12400000000002</v>
      </c>
      <c r="K221" s="28">
        <f>0.5*$AB$8*$AD$8*$AC$8*(G221)^2</f>
        <v>53.15625</v>
      </c>
      <c r="L221" s="28">
        <f t="shared" si="30"/>
        <v>819.94691666666643</v>
      </c>
      <c r="M221" s="31">
        <f t="shared" si="31"/>
        <v>9224.4028124999968</v>
      </c>
      <c r="N221" s="31">
        <f t="shared" si="32"/>
        <v>9.2244028124999975</v>
      </c>
      <c r="O221" s="24" t="str">
        <f t="shared" si="33"/>
        <v/>
      </c>
      <c r="P221" s="24">
        <f t="shared" si="27"/>
        <v>0</v>
      </c>
      <c r="Q221" s="24">
        <f t="shared" si="28"/>
        <v>0</v>
      </c>
      <c r="AE221">
        <f>IF(E221&lt;1,1,0)</f>
        <v>0</v>
      </c>
      <c r="AF221">
        <f>IF(AE221=1,"",E221)</f>
        <v>40.5</v>
      </c>
      <c r="AG221">
        <f>E221/3.6</f>
        <v>11.25</v>
      </c>
    </row>
    <row r="222" spans="2:33" x14ac:dyDescent="0.3">
      <c r="B222" s="3" t="s">
        <v>48</v>
      </c>
      <c r="C222" s="3">
        <v>214</v>
      </c>
      <c r="D222" s="3">
        <v>214</v>
      </c>
      <c r="E222" s="10">
        <v>41.6</v>
      </c>
      <c r="F222" s="26">
        <f t="shared" si="34"/>
        <v>0.36111111111111133</v>
      </c>
      <c r="G222" s="26">
        <f t="shared" si="29"/>
        <v>11.555555555555555</v>
      </c>
      <c r="H222" s="26">
        <f t="shared" si="35"/>
        <v>1.3000000000000007</v>
      </c>
      <c r="I222" s="28">
        <f>$Y$8*F222</f>
        <v>613.88888888888926</v>
      </c>
      <c r="J222" s="28">
        <f>$Z$8*$Y$8*$AA$8</f>
        <v>200.12400000000002</v>
      </c>
      <c r="K222" s="28">
        <f>0.5*$AB$8*$AD$8*$AC$8*(G222)^2</f>
        <v>56.082962962962959</v>
      </c>
      <c r="L222" s="28">
        <f t="shared" si="30"/>
        <v>870.09585185185222</v>
      </c>
      <c r="M222" s="31">
        <f t="shared" si="31"/>
        <v>10054.440954732514</v>
      </c>
      <c r="N222" s="31">
        <f t="shared" si="32"/>
        <v>10.054440954732515</v>
      </c>
      <c r="O222" s="24" t="str">
        <f t="shared" si="33"/>
        <v/>
      </c>
      <c r="P222" s="24">
        <f t="shared" si="27"/>
        <v>0</v>
      </c>
      <c r="Q222" s="24">
        <f t="shared" si="28"/>
        <v>0</v>
      </c>
      <c r="AE222">
        <f>IF(E222&lt;1,1,0)</f>
        <v>0</v>
      </c>
      <c r="AF222">
        <f>IF(AE222=1,"",E222)</f>
        <v>41.6</v>
      </c>
      <c r="AG222">
        <f>E222/3.6</f>
        <v>11.555555555555555</v>
      </c>
    </row>
    <row r="223" spans="2:33" x14ac:dyDescent="0.3">
      <c r="B223" s="3" t="s">
        <v>48</v>
      </c>
      <c r="C223" s="3">
        <v>215</v>
      </c>
      <c r="D223" s="3">
        <v>215</v>
      </c>
      <c r="E223" s="10">
        <v>43.1</v>
      </c>
      <c r="F223" s="26">
        <f t="shared" si="34"/>
        <v>0.47222222222222199</v>
      </c>
      <c r="G223" s="26">
        <f t="shared" si="29"/>
        <v>11.972222222222223</v>
      </c>
      <c r="H223" s="26">
        <f t="shared" si="35"/>
        <v>1.6999999999999993</v>
      </c>
      <c r="I223" s="28">
        <f>$Y$8*F223</f>
        <v>802.77777777777737</v>
      </c>
      <c r="J223" s="28">
        <f>$Z$8*$Y$8*$AA$8</f>
        <v>200.12400000000002</v>
      </c>
      <c r="K223" s="28">
        <f>0.5*$AB$8*$AD$8*$AC$8*(G223)^2</f>
        <v>60.200324074074082</v>
      </c>
      <c r="L223" s="28">
        <f t="shared" si="30"/>
        <v>1063.1021018518516</v>
      </c>
      <c r="M223" s="31">
        <f t="shared" si="31"/>
        <v>12727.69460828189</v>
      </c>
      <c r="N223" s="31">
        <f t="shared" si="32"/>
        <v>12.72769460828189</v>
      </c>
      <c r="O223" s="24" t="str">
        <f t="shared" si="33"/>
        <v/>
      </c>
      <c r="P223" s="24">
        <f t="shared" si="27"/>
        <v>0</v>
      </c>
      <c r="Q223" s="24">
        <f t="shared" si="28"/>
        <v>0</v>
      </c>
      <c r="AE223">
        <f>IF(E223&lt;1,1,0)</f>
        <v>0</v>
      </c>
      <c r="AF223">
        <f>IF(AE223=1,"",E223)</f>
        <v>43.1</v>
      </c>
      <c r="AG223">
        <f>E223/3.6</f>
        <v>11.972222222222223</v>
      </c>
    </row>
    <row r="224" spans="2:33" x14ac:dyDescent="0.3">
      <c r="B224" s="3" t="s">
        <v>48</v>
      </c>
      <c r="C224" s="3">
        <v>216</v>
      </c>
      <c r="D224" s="3">
        <v>216</v>
      </c>
      <c r="E224" s="10">
        <v>45</v>
      </c>
      <c r="F224" s="26">
        <f t="shared" si="34"/>
        <v>0.55555555555555558</v>
      </c>
      <c r="G224" s="26">
        <f t="shared" si="29"/>
        <v>12.5</v>
      </c>
      <c r="H224" s="26">
        <f t="shared" si="35"/>
        <v>2</v>
      </c>
      <c r="I224" s="28">
        <f>$Y$8*F224</f>
        <v>944.44444444444446</v>
      </c>
      <c r="J224" s="28">
        <f>$Z$8*$Y$8*$AA$8</f>
        <v>200.12400000000002</v>
      </c>
      <c r="K224" s="28">
        <f>0.5*$AB$8*$AD$8*$AC$8*(G224)^2</f>
        <v>65.625</v>
      </c>
      <c r="L224" s="28">
        <f t="shared" si="30"/>
        <v>1210.1934444444446</v>
      </c>
      <c r="M224" s="31">
        <f t="shared" si="31"/>
        <v>15127.418055555558</v>
      </c>
      <c r="N224" s="31">
        <f t="shared" si="32"/>
        <v>15.127418055555557</v>
      </c>
      <c r="O224" s="24" t="str">
        <f t="shared" si="33"/>
        <v/>
      </c>
      <c r="P224" s="24">
        <f t="shared" si="27"/>
        <v>0</v>
      </c>
      <c r="Q224" s="24">
        <f t="shared" si="28"/>
        <v>0</v>
      </c>
      <c r="AE224">
        <f>IF(E224&lt;1,1,0)</f>
        <v>0</v>
      </c>
      <c r="AF224">
        <f>IF(AE224=1,"",E224)</f>
        <v>45</v>
      </c>
      <c r="AG224">
        <f>E224/3.6</f>
        <v>12.5</v>
      </c>
    </row>
    <row r="225" spans="2:33" x14ac:dyDescent="0.3">
      <c r="B225" s="3" t="s">
        <v>48</v>
      </c>
      <c r="C225" s="3">
        <v>217</v>
      </c>
      <c r="D225" s="3">
        <v>217</v>
      </c>
      <c r="E225" s="10">
        <v>47.1</v>
      </c>
      <c r="F225" s="26">
        <f t="shared" si="34"/>
        <v>0.55555555555555558</v>
      </c>
      <c r="G225" s="26">
        <f t="shared" si="29"/>
        <v>13.083333333333334</v>
      </c>
      <c r="H225" s="26">
        <f t="shared" si="35"/>
        <v>2</v>
      </c>
      <c r="I225" s="28">
        <f>$Y$8*F225</f>
        <v>944.44444444444446</v>
      </c>
      <c r="J225" s="28">
        <f>$Z$8*$Y$8*$AA$8</f>
        <v>200.12400000000002</v>
      </c>
      <c r="K225" s="28">
        <f>0.5*$AB$8*$AD$8*$AC$8*(G225)^2</f>
        <v>71.892916666666665</v>
      </c>
      <c r="L225" s="28">
        <f t="shared" si="30"/>
        <v>1216.4613611111113</v>
      </c>
      <c r="M225" s="31">
        <f t="shared" si="31"/>
        <v>15915.369474537039</v>
      </c>
      <c r="N225" s="31">
        <f t="shared" si="32"/>
        <v>15.915369474537039</v>
      </c>
      <c r="O225" s="24" t="str">
        <f t="shared" si="33"/>
        <v/>
      </c>
      <c r="P225" s="24">
        <f t="shared" si="27"/>
        <v>0</v>
      </c>
      <c r="Q225" s="24">
        <f t="shared" si="28"/>
        <v>0</v>
      </c>
      <c r="AE225">
        <f>IF(E225&lt;1,1,0)</f>
        <v>0</v>
      </c>
      <c r="AF225">
        <f>IF(AE225=1,"",E225)</f>
        <v>47.1</v>
      </c>
      <c r="AG225">
        <f>E225/3.6</f>
        <v>13.083333333333334</v>
      </c>
    </row>
    <row r="226" spans="2:33" x14ac:dyDescent="0.3">
      <c r="B226" s="3" t="s">
        <v>48</v>
      </c>
      <c r="C226" s="3">
        <v>218</v>
      </c>
      <c r="D226" s="3">
        <v>218</v>
      </c>
      <c r="E226" s="10">
        <v>49</v>
      </c>
      <c r="F226" s="26">
        <f t="shared" si="34"/>
        <v>0.4861111111111111</v>
      </c>
      <c r="G226" s="26">
        <f t="shared" si="29"/>
        <v>13.611111111111111</v>
      </c>
      <c r="H226" s="26">
        <f t="shared" si="35"/>
        <v>1.75</v>
      </c>
      <c r="I226" s="28">
        <f>$Y$8*F226</f>
        <v>826.38888888888891</v>
      </c>
      <c r="J226" s="28">
        <f>$Z$8*$Y$8*$AA$8</f>
        <v>200.12400000000002</v>
      </c>
      <c r="K226" s="28">
        <f>0.5*$AB$8*$AD$8*$AC$8*(G226)^2</f>
        <v>77.810185185185176</v>
      </c>
      <c r="L226" s="28">
        <f t="shared" si="30"/>
        <v>1104.3230740740742</v>
      </c>
      <c r="M226" s="31">
        <f t="shared" si="31"/>
        <v>15031.064063786009</v>
      </c>
      <c r="N226" s="31">
        <f t="shared" si="32"/>
        <v>15.031064063786008</v>
      </c>
      <c r="O226" s="24" t="str">
        <f t="shared" si="33"/>
        <v/>
      </c>
      <c r="P226" s="24">
        <f t="shared" si="27"/>
        <v>0</v>
      </c>
      <c r="Q226" s="24">
        <f t="shared" si="28"/>
        <v>0</v>
      </c>
      <c r="AE226">
        <f>IF(E226&lt;1,1,0)</f>
        <v>0</v>
      </c>
      <c r="AF226">
        <f>IF(AE226=1,"",E226)</f>
        <v>49</v>
      </c>
      <c r="AG226">
        <f>E226/3.6</f>
        <v>13.611111111111111</v>
      </c>
    </row>
    <row r="227" spans="2:33" x14ac:dyDescent="0.3">
      <c r="B227" s="3" t="s">
        <v>48</v>
      </c>
      <c r="C227" s="3">
        <v>219</v>
      </c>
      <c r="D227" s="3">
        <v>219</v>
      </c>
      <c r="E227" s="10">
        <v>50.6</v>
      </c>
      <c r="F227" s="26">
        <f t="shared" si="34"/>
        <v>0.38888888888888851</v>
      </c>
      <c r="G227" s="26">
        <f t="shared" si="29"/>
        <v>14.055555555555555</v>
      </c>
      <c r="H227" s="26">
        <f t="shared" si="35"/>
        <v>1.3999999999999986</v>
      </c>
      <c r="I227" s="28">
        <f>$Y$8*F227</f>
        <v>661.11111111111052</v>
      </c>
      <c r="J227" s="28">
        <f>$Z$8*$Y$8*$AA$8</f>
        <v>200.12400000000002</v>
      </c>
      <c r="K227" s="28">
        <f>0.5*$AB$8*$AD$8*$AC$8*(G227)^2</f>
        <v>82.974629629629618</v>
      </c>
      <c r="L227" s="28">
        <f t="shared" si="30"/>
        <v>944.20974074074013</v>
      </c>
      <c r="M227" s="31">
        <f t="shared" si="31"/>
        <v>13271.39246707818</v>
      </c>
      <c r="N227" s="31">
        <f t="shared" si="32"/>
        <v>13.271392467078179</v>
      </c>
      <c r="O227" s="24" t="str">
        <f t="shared" si="33"/>
        <v/>
      </c>
      <c r="P227" s="24">
        <f t="shared" si="27"/>
        <v>0</v>
      </c>
      <c r="Q227" s="24">
        <f t="shared" si="28"/>
        <v>0</v>
      </c>
      <c r="AE227">
        <f>IF(E227&lt;1,1,0)</f>
        <v>0</v>
      </c>
      <c r="AF227">
        <f>IF(AE227=1,"",E227)</f>
        <v>50.6</v>
      </c>
      <c r="AG227">
        <f>E227/3.6</f>
        <v>14.055555555555555</v>
      </c>
    </row>
    <row r="228" spans="2:33" x14ac:dyDescent="0.3">
      <c r="B228" s="3" t="s">
        <v>48</v>
      </c>
      <c r="C228" s="3">
        <v>220</v>
      </c>
      <c r="D228" s="3">
        <v>220</v>
      </c>
      <c r="E228" s="10">
        <v>51.8</v>
      </c>
      <c r="F228" s="26">
        <f t="shared" si="34"/>
        <v>0.29166666666666685</v>
      </c>
      <c r="G228" s="26">
        <f t="shared" si="29"/>
        <v>14.388888888888888</v>
      </c>
      <c r="H228" s="26">
        <f t="shared" si="35"/>
        <v>1.0500000000000007</v>
      </c>
      <c r="I228" s="28">
        <f>$Y$8*F228</f>
        <v>495.83333333333366</v>
      </c>
      <c r="J228" s="28">
        <f>$Z$8*$Y$8*$AA$8</f>
        <v>200.12400000000002</v>
      </c>
      <c r="K228" s="28">
        <f>0.5*$AB$8*$AD$8*$AC$8*(G228)^2</f>
        <v>86.956851851851823</v>
      </c>
      <c r="L228" s="28">
        <f t="shared" si="30"/>
        <v>782.9141851851856</v>
      </c>
      <c r="M228" s="31">
        <f t="shared" si="31"/>
        <v>11265.265220164614</v>
      </c>
      <c r="N228" s="31">
        <f t="shared" si="32"/>
        <v>11.265265220164615</v>
      </c>
      <c r="O228" s="24" t="str">
        <f t="shared" si="33"/>
        <v/>
      </c>
      <c r="P228" s="24">
        <f t="shared" si="27"/>
        <v>0</v>
      </c>
      <c r="Q228" s="24">
        <f t="shared" si="28"/>
        <v>0</v>
      </c>
      <c r="AE228">
        <f>IF(E228&lt;1,1,0)</f>
        <v>0</v>
      </c>
      <c r="AF228">
        <f>IF(AE228=1,"",E228)</f>
        <v>51.8</v>
      </c>
      <c r="AG228">
        <f>E228/3.6</f>
        <v>14.388888888888888</v>
      </c>
    </row>
    <row r="229" spans="2:33" x14ac:dyDescent="0.3">
      <c r="B229" s="3" t="s">
        <v>48</v>
      </c>
      <c r="C229" s="3">
        <v>221</v>
      </c>
      <c r="D229" s="3">
        <v>221</v>
      </c>
      <c r="E229" s="10">
        <v>52.7</v>
      </c>
      <c r="F229" s="26">
        <f t="shared" si="34"/>
        <v>0.18055555555555614</v>
      </c>
      <c r="G229" s="26">
        <f t="shared" si="29"/>
        <v>14.638888888888889</v>
      </c>
      <c r="H229" s="26">
        <f t="shared" si="35"/>
        <v>0.65000000000000213</v>
      </c>
      <c r="I229" s="28">
        <f>$Y$8*F229</f>
        <v>306.94444444444542</v>
      </c>
      <c r="J229" s="28">
        <f>$Z$8*$Y$8*$AA$8</f>
        <v>200.12400000000002</v>
      </c>
      <c r="K229" s="28">
        <f>0.5*$AB$8*$AD$8*$AC$8*(G229)^2</f>
        <v>90.004768518518517</v>
      </c>
      <c r="L229" s="28">
        <f t="shared" si="30"/>
        <v>597.07321296296391</v>
      </c>
      <c r="M229" s="31">
        <f t="shared" si="31"/>
        <v>8740.4884230967218</v>
      </c>
      <c r="N229" s="31">
        <f t="shared" si="32"/>
        <v>8.7404884230967212</v>
      </c>
      <c r="O229" s="24" t="str">
        <f t="shared" si="33"/>
        <v/>
      </c>
      <c r="P229" s="24">
        <f t="shared" si="27"/>
        <v>0</v>
      </c>
      <c r="Q229" s="24">
        <f t="shared" si="28"/>
        <v>0</v>
      </c>
      <c r="AE229">
        <f>IF(E229&lt;1,1,0)</f>
        <v>0</v>
      </c>
      <c r="AF229">
        <f>IF(AE229=1,"",E229)</f>
        <v>52.7</v>
      </c>
      <c r="AG229">
        <f>E229/3.6</f>
        <v>14.638888888888889</v>
      </c>
    </row>
    <row r="230" spans="2:33" x14ac:dyDescent="0.3">
      <c r="B230" s="3" t="s">
        <v>48</v>
      </c>
      <c r="C230" s="3">
        <v>222</v>
      </c>
      <c r="D230" s="3">
        <v>222</v>
      </c>
      <c r="E230" s="10">
        <v>53.1</v>
      </c>
      <c r="F230" s="26">
        <f t="shared" si="34"/>
        <v>0.11111111111111072</v>
      </c>
      <c r="G230" s="26">
        <f t="shared" si="29"/>
        <v>14.75</v>
      </c>
      <c r="H230" s="26">
        <f t="shared" si="35"/>
        <v>0.39999999999999858</v>
      </c>
      <c r="I230" s="28">
        <f>$Y$8*F230</f>
        <v>188.88888888888823</v>
      </c>
      <c r="J230" s="28">
        <f>$Z$8*$Y$8*$AA$8</f>
        <v>200.12400000000002</v>
      </c>
      <c r="K230" s="28">
        <f>0.5*$AB$8*$AD$8*$AC$8*(G230)^2</f>
        <v>91.376249999999999</v>
      </c>
      <c r="L230" s="28">
        <f t="shared" si="30"/>
        <v>480.38913888888828</v>
      </c>
      <c r="M230" s="31">
        <f t="shared" si="31"/>
        <v>7085.7397986111018</v>
      </c>
      <c r="N230" s="31">
        <f t="shared" si="32"/>
        <v>7.0857397986111019</v>
      </c>
      <c r="O230" s="24" t="str">
        <f t="shared" si="33"/>
        <v/>
      </c>
      <c r="P230" s="24">
        <f t="shared" si="27"/>
        <v>0</v>
      </c>
      <c r="Q230" s="24">
        <f t="shared" si="28"/>
        <v>0</v>
      </c>
      <c r="AE230">
        <f>IF(E230&lt;1,1,0)</f>
        <v>0</v>
      </c>
      <c r="AF230">
        <f>IF(AE230=1,"",E230)</f>
        <v>53.1</v>
      </c>
      <c r="AG230">
        <f>E230/3.6</f>
        <v>14.75</v>
      </c>
    </row>
    <row r="231" spans="2:33" x14ac:dyDescent="0.3">
      <c r="B231" s="3" t="s">
        <v>48</v>
      </c>
      <c r="C231" s="3">
        <v>223</v>
      </c>
      <c r="D231" s="3">
        <v>223</v>
      </c>
      <c r="E231" s="10">
        <v>53.5</v>
      </c>
      <c r="F231" s="26">
        <f t="shared" si="34"/>
        <v>9.7222222222221627E-2</v>
      </c>
      <c r="G231" s="26">
        <f t="shared" si="29"/>
        <v>14.861111111111111</v>
      </c>
      <c r="H231" s="26">
        <f t="shared" si="35"/>
        <v>0.34999999999999787</v>
      </c>
      <c r="I231" s="28">
        <f>$Y$8*F231</f>
        <v>165.27777777777678</v>
      </c>
      <c r="J231" s="28">
        <f>$Z$8*$Y$8*$AA$8</f>
        <v>200.12400000000002</v>
      </c>
      <c r="K231" s="28">
        <f>0.5*$AB$8*$AD$8*$AC$8*(G231)^2</f>
        <v>92.758101851851833</v>
      </c>
      <c r="L231" s="28">
        <f t="shared" si="30"/>
        <v>458.15987962962868</v>
      </c>
      <c r="M231" s="31">
        <f t="shared" si="31"/>
        <v>6808.7648778292041</v>
      </c>
      <c r="N231" s="31">
        <f t="shared" si="32"/>
        <v>6.808764877829204</v>
      </c>
      <c r="O231" s="24" t="str">
        <f t="shared" si="33"/>
        <v/>
      </c>
      <c r="P231" s="24">
        <f t="shared" si="27"/>
        <v>0</v>
      </c>
      <c r="Q231" s="24">
        <f t="shared" si="28"/>
        <v>0</v>
      </c>
      <c r="AE231">
        <f>IF(E231&lt;1,1,0)</f>
        <v>0</v>
      </c>
      <c r="AF231">
        <f>IF(AE231=1,"",E231)</f>
        <v>53.5</v>
      </c>
      <c r="AG231">
        <f>E231/3.6</f>
        <v>14.861111111111111</v>
      </c>
    </row>
    <row r="232" spans="2:33" x14ac:dyDescent="0.3">
      <c r="B232" s="3" t="s">
        <v>48</v>
      </c>
      <c r="C232" s="3">
        <v>224</v>
      </c>
      <c r="D232" s="3">
        <v>224</v>
      </c>
      <c r="E232" s="10">
        <v>53.8</v>
      </c>
      <c r="F232" s="26">
        <f t="shared" si="34"/>
        <v>9.7222222222222612E-2</v>
      </c>
      <c r="G232" s="26">
        <f t="shared" si="29"/>
        <v>14.944444444444443</v>
      </c>
      <c r="H232" s="26">
        <f t="shared" si="35"/>
        <v>0.35000000000000142</v>
      </c>
      <c r="I232" s="28">
        <f>$Y$8*F232</f>
        <v>165.27777777777845</v>
      </c>
      <c r="J232" s="28">
        <f>$Z$8*$Y$8*$AA$8</f>
        <v>200.12400000000002</v>
      </c>
      <c r="K232" s="28">
        <f>0.5*$AB$8*$AD$8*$AC$8*(G232)^2</f>
        <v>93.801296296296272</v>
      </c>
      <c r="L232" s="28">
        <f t="shared" si="30"/>
        <v>459.20307407407472</v>
      </c>
      <c r="M232" s="31">
        <f t="shared" si="31"/>
        <v>6862.5348292181161</v>
      </c>
      <c r="N232" s="31">
        <f t="shared" si="32"/>
        <v>6.8625348292181165</v>
      </c>
      <c r="O232" s="24" t="str">
        <f t="shared" si="33"/>
        <v/>
      </c>
      <c r="P232" s="24">
        <f t="shared" si="27"/>
        <v>0</v>
      </c>
      <c r="Q232" s="24">
        <f t="shared" si="28"/>
        <v>0</v>
      </c>
      <c r="AE232">
        <f>IF(E232&lt;1,1,0)</f>
        <v>0</v>
      </c>
      <c r="AF232">
        <f>IF(AE232=1,"",E232)</f>
        <v>53.8</v>
      </c>
      <c r="AG232">
        <f>E232/3.6</f>
        <v>14.944444444444443</v>
      </c>
    </row>
    <row r="233" spans="2:33" x14ac:dyDescent="0.3">
      <c r="B233" s="3" t="s">
        <v>48</v>
      </c>
      <c r="C233" s="3">
        <v>225</v>
      </c>
      <c r="D233" s="3">
        <v>225</v>
      </c>
      <c r="E233" s="10">
        <v>54.2</v>
      </c>
      <c r="F233" s="26">
        <f t="shared" si="34"/>
        <v>0.1388888888888889</v>
      </c>
      <c r="G233" s="26">
        <f t="shared" si="29"/>
        <v>15.055555555555555</v>
      </c>
      <c r="H233" s="26">
        <f t="shared" si="35"/>
        <v>0.5</v>
      </c>
      <c r="I233" s="28">
        <f>$Y$8*F233</f>
        <v>236.11111111111111</v>
      </c>
      <c r="J233" s="28">
        <f>$Z$8*$Y$8*$AA$8</f>
        <v>200.12400000000002</v>
      </c>
      <c r="K233" s="28">
        <f>0.5*$AB$8*$AD$8*$AC$8*(G233)^2</f>
        <v>95.201296296296292</v>
      </c>
      <c r="L233" s="28">
        <f t="shared" si="30"/>
        <v>531.43640740740739</v>
      </c>
      <c r="M233" s="31">
        <f t="shared" si="31"/>
        <v>8001.0703559670774</v>
      </c>
      <c r="N233" s="31">
        <f t="shared" si="32"/>
        <v>8.0010703559670766</v>
      </c>
      <c r="O233" s="24" t="str">
        <f t="shared" si="33"/>
        <v/>
      </c>
      <c r="P233" s="24">
        <f t="shared" si="27"/>
        <v>0</v>
      </c>
      <c r="Q233" s="24">
        <f t="shared" si="28"/>
        <v>0</v>
      </c>
      <c r="AE233">
        <f>IF(E233&lt;1,1,0)</f>
        <v>0</v>
      </c>
      <c r="AF233">
        <f>IF(AE233=1,"",E233)</f>
        <v>54.2</v>
      </c>
      <c r="AG233">
        <f>E233/3.6</f>
        <v>15.055555555555555</v>
      </c>
    </row>
    <row r="234" spans="2:33" x14ac:dyDescent="0.3">
      <c r="B234" s="3" t="s">
        <v>48</v>
      </c>
      <c r="C234" s="3">
        <v>226</v>
      </c>
      <c r="D234" s="3">
        <v>226</v>
      </c>
      <c r="E234" s="10">
        <v>54.8</v>
      </c>
      <c r="F234" s="26">
        <f t="shared" si="34"/>
        <v>0.15277777777777699</v>
      </c>
      <c r="G234" s="26">
        <f t="shared" si="29"/>
        <v>15.222222222222221</v>
      </c>
      <c r="H234" s="26">
        <f t="shared" si="35"/>
        <v>0.54999999999999716</v>
      </c>
      <c r="I234" s="28">
        <f>$Y$8*F234</f>
        <v>259.72222222222086</v>
      </c>
      <c r="J234" s="28">
        <f>$Z$8*$Y$8*$AA$8</f>
        <v>200.12400000000002</v>
      </c>
      <c r="K234" s="28">
        <f>0.5*$AB$8*$AD$8*$AC$8*(G234)^2</f>
        <v>97.320740740740732</v>
      </c>
      <c r="L234" s="28">
        <f t="shared" si="30"/>
        <v>557.16696296296163</v>
      </c>
      <c r="M234" s="31">
        <f t="shared" si="31"/>
        <v>8481.3193251028606</v>
      </c>
      <c r="N234" s="31">
        <f t="shared" si="32"/>
        <v>8.4813193251028611</v>
      </c>
      <c r="O234" s="24" t="str">
        <f t="shared" si="33"/>
        <v/>
      </c>
      <c r="P234" s="24">
        <f t="shared" si="27"/>
        <v>0</v>
      </c>
      <c r="Q234" s="24">
        <f t="shared" si="28"/>
        <v>0</v>
      </c>
      <c r="AE234">
        <f>IF(E234&lt;1,1,0)</f>
        <v>0</v>
      </c>
      <c r="AF234">
        <f>IF(AE234=1,"",E234)</f>
        <v>54.8</v>
      </c>
      <c r="AG234">
        <f>E234/3.6</f>
        <v>15.222222222222221</v>
      </c>
    </row>
    <row r="235" spans="2:33" x14ac:dyDescent="0.3">
      <c r="B235" s="3" t="s">
        <v>48</v>
      </c>
      <c r="C235" s="3">
        <v>227</v>
      </c>
      <c r="D235" s="3">
        <v>227</v>
      </c>
      <c r="E235" s="10">
        <v>55.3</v>
      </c>
      <c r="F235" s="26">
        <f t="shared" si="34"/>
        <v>0.1388888888888889</v>
      </c>
      <c r="G235" s="26">
        <f t="shared" si="29"/>
        <v>15.361111111111111</v>
      </c>
      <c r="H235" s="26">
        <f t="shared" si="35"/>
        <v>0.5</v>
      </c>
      <c r="I235" s="28">
        <f>$Y$8*F235</f>
        <v>236.11111111111111</v>
      </c>
      <c r="J235" s="28">
        <f>$Z$8*$Y$8*$AA$8</f>
        <v>200.12400000000002</v>
      </c>
      <c r="K235" s="28">
        <f>0.5*$AB$8*$AD$8*$AC$8*(G235)^2</f>
        <v>99.104768518518512</v>
      </c>
      <c r="L235" s="28">
        <f t="shared" si="30"/>
        <v>535.33987962962965</v>
      </c>
      <c r="M235" s="31">
        <f t="shared" si="31"/>
        <v>8223.4153731995884</v>
      </c>
      <c r="N235" s="31">
        <f t="shared" si="32"/>
        <v>8.2234153731995878</v>
      </c>
      <c r="O235" s="24" t="str">
        <f t="shared" si="33"/>
        <v/>
      </c>
      <c r="P235" s="24">
        <f t="shared" si="27"/>
        <v>0</v>
      </c>
      <c r="Q235" s="24">
        <f t="shared" si="28"/>
        <v>0</v>
      </c>
      <c r="AE235">
        <f>IF(E235&lt;1,1,0)</f>
        <v>0</v>
      </c>
      <c r="AF235">
        <f>IF(AE235=1,"",E235)</f>
        <v>55.3</v>
      </c>
      <c r="AG235">
        <f>E235/3.6</f>
        <v>15.361111111111111</v>
      </c>
    </row>
    <row r="236" spans="2:33" x14ac:dyDescent="0.3">
      <c r="B236" s="3" t="s">
        <v>48</v>
      </c>
      <c r="C236" s="3">
        <v>228</v>
      </c>
      <c r="D236" s="3">
        <v>228</v>
      </c>
      <c r="E236" s="10">
        <v>55.8</v>
      </c>
      <c r="F236" s="26">
        <f t="shared" si="34"/>
        <v>0.12500000000000078</v>
      </c>
      <c r="G236" s="26">
        <f t="shared" si="29"/>
        <v>15.499999999999998</v>
      </c>
      <c r="H236" s="26">
        <f t="shared" si="35"/>
        <v>0.45000000000000284</v>
      </c>
      <c r="I236" s="28">
        <f>$Y$8*F236</f>
        <v>212.50000000000131</v>
      </c>
      <c r="J236" s="28">
        <f>$Z$8*$Y$8*$AA$8</f>
        <v>200.12400000000002</v>
      </c>
      <c r="K236" s="28">
        <f>0.5*$AB$8*$AD$8*$AC$8*(G236)^2</f>
        <v>100.90499999999997</v>
      </c>
      <c r="L236" s="28">
        <f t="shared" si="30"/>
        <v>513.52900000000136</v>
      </c>
      <c r="M236" s="31">
        <f t="shared" si="31"/>
        <v>7959.6995000000197</v>
      </c>
      <c r="N236" s="31">
        <f t="shared" si="32"/>
        <v>7.9596995000000197</v>
      </c>
      <c r="O236" s="24" t="str">
        <f t="shared" si="33"/>
        <v/>
      </c>
      <c r="P236" s="24">
        <f t="shared" si="27"/>
        <v>0</v>
      </c>
      <c r="Q236" s="24">
        <f t="shared" si="28"/>
        <v>0</v>
      </c>
      <c r="AE236">
        <f>IF(E236&lt;1,1,0)</f>
        <v>0</v>
      </c>
      <c r="AF236">
        <f>IF(AE236=1,"",E236)</f>
        <v>55.8</v>
      </c>
      <c r="AG236">
        <f>E236/3.6</f>
        <v>15.499999999999998</v>
      </c>
    </row>
    <row r="237" spans="2:33" x14ac:dyDescent="0.3">
      <c r="B237" s="3" t="s">
        <v>48</v>
      </c>
      <c r="C237" s="3">
        <v>229</v>
      </c>
      <c r="D237" s="3">
        <v>229</v>
      </c>
      <c r="E237" s="10">
        <v>56.2</v>
      </c>
      <c r="F237" s="26">
        <f t="shared" si="34"/>
        <v>9.7222222222222612E-2</v>
      </c>
      <c r="G237" s="26">
        <f t="shared" si="29"/>
        <v>15.611111111111111</v>
      </c>
      <c r="H237" s="26">
        <f t="shared" si="35"/>
        <v>0.35000000000000142</v>
      </c>
      <c r="I237" s="28">
        <f>$Y$8*F237</f>
        <v>165.27777777777845</v>
      </c>
      <c r="J237" s="28">
        <f>$Z$8*$Y$8*$AA$8</f>
        <v>200.12400000000002</v>
      </c>
      <c r="K237" s="28">
        <f>0.5*$AB$8*$AD$8*$AC$8*(G237)^2</f>
        <v>102.35685185185184</v>
      </c>
      <c r="L237" s="28">
        <f t="shared" si="30"/>
        <v>467.75862962963032</v>
      </c>
      <c r="M237" s="31">
        <f t="shared" si="31"/>
        <v>7302.2319403292286</v>
      </c>
      <c r="N237" s="31">
        <f t="shared" si="32"/>
        <v>7.3022319403292286</v>
      </c>
      <c r="O237" s="24" t="str">
        <f t="shared" si="33"/>
        <v/>
      </c>
      <c r="P237" s="24">
        <f t="shared" si="27"/>
        <v>0</v>
      </c>
      <c r="Q237" s="24">
        <f t="shared" si="28"/>
        <v>0</v>
      </c>
      <c r="AE237">
        <f>IF(E237&lt;1,1,0)</f>
        <v>0</v>
      </c>
      <c r="AF237">
        <f>IF(AE237=1,"",E237)</f>
        <v>56.2</v>
      </c>
      <c r="AG237">
        <f>E237/3.6</f>
        <v>15.611111111111111</v>
      </c>
    </row>
    <row r="238" spans="2:33" x14ac:dyDescent="0.3">
      <c r="B238" s="3" t="s">
        <v>48</v>
      </c>
      <c r="C238" s="3">
        <v>230</v>
      </c>
      <c r="D238" s="3">
        <v>230</v>
      </c>
      <c r="E238" s="10">
        <v>56.5</v>
      </c>
      <c r="F238" s="26">
        <f t="shared" si="34"/>
        <v>4.1666666666666269E-2</v>
      </c>
      <c r="G238" s="26">
        <f t="shared" si="29"/>
        <v>15.694444444444445</v>
      </c>
      <c r="H238" s="26">
        <f t="shared" si="35"/>
        <v>0.14999999999999858</v>
      </c>
      <c r="I238" s="28">
        <f>$Y$8*F238</f>
        <v>70.833333333332661</v>
      </c>
      <c r="J238" s="28">
        <f>$Z$8*$Y$8*$AA$8</f>
        <v>200.12400000000002</v>
      </c>
      <c r="K238" s="28">
        <f>0.5*$AB$8*$AD$8*$AC$8*(G238)^2</f>
        <v>103.45254629629629</v>
      </c>
      <c r="L238" s="28">
        <f t="shared" si="30"/>
        <v>374.40987962962902</v>
      </c>
      <c r="M238" s="31">
        <f t="shared" si="31"/>
        <v>5876.1550552983445</v>
      </c>
      <c r="N238" s="31">
        <f t="shared" si="32"/>
        <v>5.8761550552983444</v>
      </c>
      <c r="O238" s="24" t="str">
        <f t="shared" si="33"/>
        <v/>
      </c>
      <c r="P238" s="24">
        <f t="shared" si="27"/>
        <v>0</v>
      </c>
      <c r="Q238" s="24">
        <f t="shared" si="28"/>
        <v>0</v>
      </c>
      <c r="AE238">
        <f>IF(E238&lt;1,1,0)</f>
        <v>0</v>
      </c>
      <c r="AF238">
        <f>IF(AE238=1,"",E238)</f>
        <v>56.5</v>
      </c>
      <c r="AG238">
        <f>E238/3.6</f>
        <v>15.694444444444445</v>
      </c>
    </row>
    <row r="239" spans="2:33" x14ac:dyDescent="0.3">
      <c r="B239" s="3" t="s">
        <v>48</v>
      </c>
      <c r="C239" s="3">
        <v>231</v>
      </c>
      <c r="D239" s="3">
        <v>231</v>
      </c>
      <c r="E239" s="10">
        <v>56.5</v>
      </c>
      <c r="F239" s="26">
        <f t="shared" si="34"/>
        <v>-4.1666666666666269E-2</v>
      </c>
      <c r="G239" s="26">
        <f t="shared" si="29"/>
        <v>15.694444444444445</v>
      </c>
      <c r="H239" s="26">
        <f t="shared" si="35"/>
        <v>-0.14999999999999858</v>
      </c>
      <c r="I239" s="28">
        <f>$Y$8*F239</f>
        <v>-70.833333333332661</v>
      </c>
      <c r="J239" s="28">
        <f>$Z$8*$Y$8*$AA$8</f>
        <v>200.12400000000002</v>
      </c>
      <c r="K239" s="28">
        <f>0.5*$AB$8*$AD$8*$AC$8*(G239)^2</f>
        <v>103.45254629629629</v>
      </c>
      <c r="L239" s="28">
        <f t="shared" si="30"/>
        <v>232.74321296296364</v>
      </c>
      <c r="M239" s="31">
        <f t="shared" si="31"/>
        <v>3652.7754256687349</v>
      </c>
      <c r="N239" s="31">
        <f t="shared" si="32"/>
        <v>3.652775425668735</v>
      </c>
      <c r="O239" s="24" t="str">
        <f t="shared" si="33"/>
        <v/>
      </c>
      <c r="P239" s="24">
        <f t="shared" si="27"/>
        <v>75.296925925926246</v>
      </c>
      <c r="Q239" s="24">
        <f t="shared" si="28"/>
        <v>48.94300185185206</v>
      </c>
      <c r="AE239">
        <f>IF(E239&lt;1,1,0)</f>
        <v>0</v>
      </c>
      <c r="AF239">
        <f>IF(AE239=1,"",E239)</f>
        <v>56.5</v>
      </c>
      <c r="AG239">
        <f>E239/3.6</f>
        <v>15.694444444444445</v>
      </c>
    </row>
    <row r="240" spans="2:33" x14ac:dyDescent="0.3">
      <c r="B240" s="3" t="s">
        <v>48</v>
      </c>
      <c r="C240" s="3">
        <v>232</v>
      </c>
      <c r="D240" s="3">
        <v>232</v>
      </c>
      <c r="E240" s="10">
        <v>56.2</v>
      </c>
      <c r="F240" s="26">
        <f t="shared" si="34"/>
        <v>-0.2222222222222224</v>
      </c>
      <c r="G240" s="26">
        <f t="shared" si="29"/>
        <v>15.611111111111111</v>
      </c>
      <c r="H240" s="26">
        <f t="shared" si="35"/>
        <v>-0.80000000000000071</v>
      </c>
      <c r="I240" s="28">
        <f>$Y$8*F240</f>
        <v>-377.77777777777811</v>
      </c>
      <c r="J240" s="28">
        <f>$Z$8*$Y$8*$AA$8</f>
        <v>200.12400000000002</v>
      </c>
      <c r="K240" s="28">
        <f>0.5*$AB$8*$AD$8*$AC$8*(G240)^2</f>
        <v>102.35685185185184</v>
      </c>
      <c r="L240" s="28">
        <f t="shared" si="30"/>
        <v>-75.296925925926246</v>
      </c>
      <c r="M240" s="31">
        <f t="shared" si="31"/>
        <v>-1175.4686769547375</v>
      </c>
      <c r="N240" s="31">
        <f t="shared" si="32"/>
        <v>-1.1754686769547376</v>
      </c>
      <c r="O240" s="24" t="str">
        <f t="shared" si="33"/>
        <v>BRAKING</v>
      </c>
      <c r="P240" s="24">
        <f t="shared" si="27"/>
        <v>481.36641666666765</v>
      </c>
      <c r="Q240" s="24">
        <f t="shared" si="28"/>
        <v>312.88817083333396</v>
      </c>
      <c r="AE240">
        <f>IF(E240&lt;1,1,0)</f>
        <v>0</v>
      </c>
      <c r="AF240">
        <f>IF(AE240=1,"",E240)</f>
        <v>56.2</v>
      </c>
      <c r="AG240">
        <f>E240/3.6</f>
        <v>15.611111111111111</v>
      </c>
    </row>
    <row r="241" spans="2:33" x14ac:dyDescent="0.3">
      <c r="B241" s="3" t="s">
        <v>48</v>
      </c>
      <c r="C241" s="3">
        <v>233</v>
      </c>
      <c r="D241" s="3">
        <v>233</v>
      </c>
      <c r="E241" s="10">
        <v>54.9</v>
      </c>
      <c r="F241" s="26">
        <f t="shared" si="34"/>
        <v>-0.45833333333333393</v>
      </c>
      <c r="G241" s="26">
        <f t="shared" si="29"/>
        <v>15.25</v>
      </c>
      <c r="H241" s="26">
        <f t="shared" si="35"/>
        <v>-1.6500000000000021</v>
      </c>
      <c r="I241" s="28">
        <f>$Y$8*F241</f>
        <v>-779.16666666666765</v>
      </c>
      <c r="J241" s="28">
        <f>$Z$8*$Y$8*$AA$8</f>
        <v>200.12400000000002</v>
      </c>
      <c r="K241" s="28">
        <f>0.5*$AB$8*$AD$8*$AC$8*(G241)^2</f>
        <v>97.676249999999996</v>
      </c>
      <c r="L241" s="28">
        <f t="shared" si="30"/>
        <v>-481.36641666666765</v>
      </c>
      <c r="M241" s="31">
        <f t="shared" si="31"/>
        <v>-7340.8378541666816</v>
      </c>
      <c r="N241" s="31">
        <f t="shared" si="32"/>
        <v>-7.3408378541666819</v>
      </c>
      <c r="O241" s="24" t="str">
        <f t="shared" si="33"/>
        <v>BRAKING</v>
      </c>
      <c r="P241" s="24">
        <f t="shared" si="27"/>
        <v>630.02012037036991</v>
      </c>
      <c r="Q241" s="24">
        <f t="shared" si="28"/>
        <v>409.51307824074047</v>
      </c>
      <c r="AE241">
        <f>IF(E241&lt;1,1,0)</f>
        <v>0</v>
      </c>
      <c r="AF241">
        <f>IF(AE241=1,"",E241)</f>
        <v>54.9</v>
      </c>
      <c r="AG241">
        <f>E241/3.6</f>
        <v>15.25</v>
      </c>
    </row>
    <row r="242" spans="2:33" x14ac:dyDescent="0.3">
      <c r="B242" s="3" t="s">
        <v>48</v>
      </c>
      <c r="C242" s="3">
        <v>234</v>
      </c>
      <c r="D242" s="3">
        <v>234</v>
      </c>
      <c r="E242" s="10">
        <v>52.9</v>
      </c>
      <c r="F242" s="26">
        <f t="shared" si="34"/>
        <v>-0.54166666666666641</v>
      </c>
      <c r="G242" s="26">
        <f t="shared" si="29"/>
        <v>14.694444444444443</v>
      </c>
      <c r="H242" s="26">
        <f t="shared" si="35"/>
        <v>-1.9499999999999993</v>
      </c>
      <c r="I242" s="28">
        <f>$Y$8*F242</f>
        <v>-920.83333333333292</v>
      </c>
      <c r="J242" s="28">
        <f>$Z$8*$Y$8*$AA$8</f>
        <v>200.12400000000002</v>
      </c>
      <c r="K242" s="28">
        <f>0.5*$AB$8*$AD$8*$AC$8*(G242)^2</f>
        <v>90.689212962962941</v>
      </c>
      <c r="L242" s="28">
        <f t="shared" si="30"/>
        <v>-630.02012037036991</v>
      </c>
      <c r="M242" s="31">
        <f t="shared" si="31"/>
        <v>-9257.7956576646011</v>
      </c>
      <c r="N242" s="31">
        <f t="shared" si="32"/>
        <v>-9.2577956576646017</v>
      </c>
      <c r="O242" s="24" t="str">
        <f t="shared" si="33"/>
        <v>BRAKING</v>
      </c>
      <c r="P242" s="24">
        <f t="shared" si="27"/>
        <v>447.52877777777815</v>
      </c>
      <c r="Q242" s="24">
        <f t="shared" si="28"/>
        <v>290.89370555555581</v>
      </c>
      <c r="AE242">
        <f>IF(E242&lt;1,1,0)</f>
        <v>0</v>
      </c>
      <c r="AF242">
        <f>IF(AE242=1,"",E242)</f>
        <v>52.9</v>
      </c>
      <c r="AG242">
        <f>E242/3.6</f>
        <v>14.694444444444443</v>
      </c>
    </row>
    <row r="243" spans="2:33" x14ac:dyDescent="0.3">
      <c r="B243" s="3" t="s">
        <v>48</v>
      </c>
      <c r="C243" s="3">
        <v>235</v>
      </c>
      <c r="D243" s="3">
        <v>235</v>
      </c>
      <c r="E243" s="10">
        <v>51</v>
      </c>
      <c r="F243" s="26">
        <f t="shared" si="34"/>
        <v>-0.43055555555555575</v>
      </c>
      <c r="G243" s="26">
        <f t="shared" si="29"/>
        <v>14.166666666666666</v>
      </c>
      <c r="H243" s="26">
        <f t="shared" si="35"/>
        <v>-1.5500000000000007</v>
      </c>
      <c r="I243" s="28">
        <f>$Y$8*F243</f>
        <v>-731.9444444444448</v>
      </c>
      <c r="J243" s="28">
        <f>$Z$8*$Y$8*$AA$8</f>
        <v>200.12400000000002</v>
      </c>
      <c r="K243" s="28">
        <f>0.5*$AB$8*$AD$8*$AC$8*(G243)^2</f>
        <v>84.291666666666657</v>
      </c>
      <c r="L243" s="28">
        <f t="shared" si="30"/>
        <v>-447.52877777777815</v>
      </c>
      <c r="M243" s="31">
        <f t="shared" si="31"/>
        <v>-6339.9910185185236</v>
      </c>
      <c r="N243" s="31">
        <f t="shared" si="32"/>
        <v>-6.339991018518524</v>
      </c>
      <c r="O243" s="24" t="str">
        <f t="shared" si="33"/>
        <v>BRAKING</v>
      </c>
      <c r="P243" s="24">
        <f t="shared" si="27"/>
        <v>144.50433333333262</v>
      </c>
      <c r="Q243" s="24">
        <f t="shared" si="28"/>
        <v>93.927816666666203</v>
      </c>
      <c r="AE243">
        <f>IF(E243&lt;1,1,0)</f>
        <v>0</v>
      </c>
      <c r="AF243">
        <f>IF(AE243=1,"",E243)</f>
        <v>51</v>
      </c>
      <c r="AG243">
        <f>E243/3.6</f>
        <v>14.166666666666666</v>
      </c>
    </row>
    <row r="244" spans="2:33" x14ac:dyDescent="0.3">
      <c r="B244" s="3" t="s">
        <v>48</v>
      </c>
      <c r="C244" s="3">
        <v>236</v>
      </c>
      <c r="D244" s="3">
        <v>236</v>
      </c>
      <c r="E244" s="10">
        <v>49.8</v>
      </c>
      <c r="F244" s="26">
        <f t="shared" si="34"/>
        <v>-0.24999999999999961</v>
      </c>
      <c r="G244" s="26">
        <f t="shared" si="29"/>
        <v>13.833333333333332</v>
      </c>
      <c r="H244" s="26">
        <f t="shared" si="35"/>
        <v>-0.89999999999999858</v>
      </c>
      <c r="I244" s="28">
        <f>$Y$8*F244</f>
        <v>-424.99999999999932</v>
      </c>
      <c r="J244" s="28">
        <f>$Z$8*$Y$8*$AA$8</f>
        <v>200.12400000000002</v>
      </c>
      <c r="K244" s="28">
        <f>0.5*$AB$8*$AD$8*$AC$8*(G244)^2</f>
        <v>80.371666666666655</v>
      </c>
      <c r="L244" s="28">
        <f t="shared" si="30"/>
        <v>-144.50433333333262</v>
      </c>
      <c r="M244" s="31">
        <f t="shared" si="31"/>
        <v>-1998.9766111111012</v>
      </c>
      <c r="N244" s="31">
        <f t="shared" si="32"/>
        <v>-1.9989766111111011</v>
      </c>
      <c r="O244" s="24" t="str">
        <f t="shared" si="33"/>
        <v>BRAKING</v>
      </c>
      <c r="P244" s="24">
        <f t="shared" si="27"/>
        <v>51.984888888888563</v>
      </c>
      <c r="Q244" s="24">
        <f t="shared" si="28"/>
        <v>33.790177777777565</v>
      </c>
      <c r="AE244">
        <f>IF(E244&lt;1,1,0)</f>
        <v>0</v>
      </c>
      <c r="AF244">
        <f>IF(AE244=1,"",E244)</f>
        <v>49.8</v>
      </c>
      <c r="AG244">
        <f>E244/3.6</f>
        <v>13.833333333333332</v>
      </c>
    </row>
    <row r="245" spans="2:33" x14ac:dyDescent="0.3">
      <c r="B245" s="3" t="s">
        <v>48</v>
      </c>
      <c r="C245" s="3">
        <v>237</v>
      </c>
      <c r="D245" s="3">
        <v>237</v>
      </c>
      <c r="E245" s="10">
        <v>49.2</v>
      </c>
      <c r="F245" s="26">
        <f t="shared" si="34"/>
        <v>-0.19444444444444425</v>
      </c>
      <c r="G245" s="26">
        <f t="shared" si="29"/>
        <v>13.666666666666668</v>
      </c>
      <c r="H245" s="26">
        <f t="shared" si="35"/>
        <v>-0.69999999999999929</v>
      </c>
      <c r="I245" s="28">
        <f>$Y$8*F245</f>
        <v>-330.55555555555526</v>
      </c>
      <c r="J245" s="28">
        <f>$Z$8*$Y$8*$AA$8</f>
        <v>200.12400000000002</v>
      </c>
      <c r="K245" s="28">
        <f>0.5*$AB$8*$AD$8*$AC$8*(G245)^2</f>
        <v>78.446666666666673</v>
      </c>
      <c r="L245" s="28">
        <f t="shared" si="30"/>
        <v>-51.984888888888563</v>
      </c>
      <c r="M245" s="31">
        <f t="shared" si="31"/>
        <v>-710.46014814814373</v>
      </c>
      <c r="N245" s="31">
        <f t="shared" si="32"/>
        <v>-0.71046014814814373</v>
      </c>
      <c r="O245" s="24" t="str">
        <f t="shared" si="33"/>
        <v>BRAKING</v>
      </c>
      <c r="P245" s="24">
        <f t="shared" si="27"/>
        <v>267.01525925926029</v>
      </c>
      <c r="Q245" s="24">
        <f t="shared" si="28"/>
        <v>173.5599185185192</v>
      </c>
      <c r="AE245">
        <f>IF(E245&lt;1,1,0)</f>
        <v>0</v>
      </c>
      <c r="AF245">
        <f>IF(AE245=1,"",E245)</f>
        <v>49.2</v>
      </c>
      <c r="AG245">
        <f>E245/3.6</f>
        <v>13.666666666666668</v>
      </c>
    </row>
    <row r="246" spans="2:33" x14ac:dyDescent="0.3">
      <c r="B246" s="3" t="s">
        <v>48</v>
      </c>
      <c r="C246" s="3">
        <v>238</v>
      </c>
      <c r="D246" s="3">
        <v>238</v>
      </c>
      <c r="E246" s="10">
        <v>48.4</v>
      </c>
      <c r="F246" s="26">
        <f t="shared" si="34"/>
        <v>-0.31944444444444503</v>
      </c>
      <c r="G246" s="26">
        <f t="shared" si="29"/>
        <v>13.444444444444443</v>
      </c>
      <c r="H246" s="26">
        <f t="shared" si="35"/>
        <v>-1.1500000000000021</v>
      </c>
      <c r="I246" s="28">
        <f>$Y$8*F246</f>
        <v>-543.05555555555657</v>
      </c>
      <c r="J246" s="28">
        <f>$Z$8*$Y$8*$AA$8</f>
        <v>200.12400000000002</v>
      </c>
      <c r="K246" s="28">
        <f>0.5*$AB$8*$AD$8*$AC$8*(G246)^2</f>
        <v>75.916296296296267</v>
      </c>
      <c r="L246" s="28">
        <f t="shared" si="30"/>
        <v>-267.01525925926029</v>
      </c>
      <c r="M246" s="31">
        <f t="shared" si="31"/>
        <v>-3589.8718189300548</v>
      </c>
      <c r="N246" s="31">
        <f t="shared" si="32"/>
        <v>-3.5898718189300549</v>
      </c>
      <c r="O246" s="24" t="str">
        <f t="shared" si="33"/>
        <v>BRAKING</v>
      </c>
      <c r="P246" s="24">
        <f t="shared" si="27"/>
        <v>696.64789814814844</v>
      </c>
      <c r="Q246" s="24">
        <f t="shared" si="28"/>
        <v>452.82113379629652</v>
      </c>
      <c r="AE246">
        <f>IF(E246&lt;1,1,0)</f>
        <v>0</v>
      </c>
      <c r="AF246">
        <f>IF(AE246=1,"",E246)</f>
        <v>48.4</v>
      </c>
      <c r="AG246">
        <f>E246/3.6</f>
        <v>13.444444444444443</v>
      </c>
    </row>
    <row r="247" spans="2:33" x14ac:dyDescent="0.3">
      <c r="B247" s="3" t="s">
        <v>48</v>
      </c>
      <c r="C247" s="3">
        <v>239</v>
      </c>
      <c r="D247" s="3">
        <v>239</v>
      </c>
      <c r="E247" s="10">
        <v>46.9</v>
      </c>
      <c r="F247" s="26">
        <f t="shared" si="34"/>
        <v>-0.56944444444444464</v>
      </c>
      <c r="G247" s="26">
        <f t="shared" si="29"/>
        <v>13.027777777777777</v>
      </c>
      <c r="H247" s="26">
        <f t="shared" si="35"/>
        <v>-2.0500000000000007</v>
      </c>
      <c r="I247" s="28">
        <f>$Y$8*F247</f>
        <v>-968.05555555555588</v>
      </c>
      <c r="J247" s="28">
        <f>$Z$8*$Y$8*$AA$8</f>
        <v>200.12400000000002</v>
      </c>
      <c r="K247" s="28">
        <f>0.5*$AB$8*$AD$8*$AC$8*(G247)^2</f>
        <v>71.283657407407404</v>
      </c>
      <c r="L247" s="28">
        <f t="shared" si="30"/>
        <v>-696.64789814814844</v>
      </c>
      <c r="M247" s="31">
        <f t="shared" si="31"/>
        <v>-9075.7740064300451</v>
      </c>
      <c r="N247" s="31">
        <f t="shared" si="32"/>
        <v>-9.0757740064300449</v>
      </c>
      <c r="O247" s="24" t="str">
        <f t="shared" si="33"/>
        <v>BRAKING</v>
      </c>
      <c r="P247" s="24">
        <f t="shared" si="27"/>
        <v>1011.2767870370366</v>
      </c>
      <c r="Q247" s="24">
        <f t="shared" si="28"/>
        <v>657.32991157407378</v>
      </c>
      <c r="AE247">
        <f>IF(E247&lt;1,1,0)</f>
        <v>0</v>
      </c>
      <c r="AF247">
        <f>IF(AE247=1,"",E247)</f>
        <v>46.9</v>
      </c>
      <c r="AG247">
        <f>E247/3.6</f>
        <v>13.027777777777777</v>
      </c>
    </row>
    <row r="248" spans="2:33" x14ac:dyDescent="0.3">
      <c r="B248" s="3" t="s">
        <v>48</v>
      </c>
      <c r="C248" s="3">
        <v>240</v>
      </c>
      <c r="D248" s="3">
        <v>240</v>
      </c>
      <c r="E248" s="10">
        <v>44.3</v>
      </c>
      <c r="F248" s="26">
        <f t="shared" si="34"/>
        <v>-0.74999999999999978</v>
      </c>
      <c r="G248" s="26">
        <f t="shared" si="29"/>
        <v>12.305555555555554</v>
      </c>
      <c r="H248" s="26">
        <f t="shared" si="35"/>
        <v>-2.6999999999999993</v>
      </c>
      <c r="I248" s="28">
        <f>$Y$8*F248</f>
        <v>-1274.9999999999995</v>
      </c>
      <c r="J248" s="28">
        <f>$Z$8*$Y$8*$AA$8</f>
        <v>200.12400000000002</v>
      </c>
      <c r="K248" s="28">
        <f>0.5*$AB$8*$AD$8*$AC$8*(G248)^2</f>
        <v>63.599212962962937</v>
      </c>
      <c r="L248" s="28">
        <f t="shared" si="30"/>
        <v>-1011.2767870370366</v>
      </c>
      <c r="M248" s="31">
        <f t="shared" si="31"/>
        <v>-12444.322684927976</v>
      </c>
      <c r="N248" s="31">
        <f t="shared" si="32"/>
        <v>-12.444322684927977</v>
      </c>
      <c r="O248" s="24" t="str">
        <f t="shared" si="33"/>
        <v>BRAKING</v>
      </c>
      <c r="P248" s="24">
        <f t="shared" si="27"/>
        <v>877.39567592592539</v>
      </c>
      <c r="Q248" s="24">
        <f t="shared" si="28"/>
        <v>570.30718935185155</v>
      </c>
      <c r="AE248">
        <f>IF(E248&lt;1,1,0)</f>
        <v>0</v>
      </c>
      <c r="AF248">
        <f>IF(AE248=1,"",E248)</f>
        <v>44.3</v>
      </c>
      <c r="AG248">
        <f>E248/3.6</f>
        <v>12.305555555555554</v>
      </c>
    </row>
    <row r="249" spans="2:33" x14ac:dyDescent="0.3">
      <c r="B249" s="3" t="s">
        <v>48</v>
      </c>
      <c r="C249" s="3">
        <v>241</v>
      </c>
      <c r="D249" s="3">
        <v>241</v>
      </c>
      <c r="E249" s="10">
        <v>41.5</v>
      </c>
      <c r="F249" s="26">
        <f t="shared" si="34"/>
        <v>-0.6666666666666663</v>
      </c>
      <c r="G249" s="26">
        <f t="shared" si="29"/>
        <v>11.527777777777777</v>
      </c>
      <c r="H249" s="26">
        <f t="shared" si="35"/>
        <v>-2.3999999999999986</v>
      </c>
      <c r="I249" s="28">
        <f>$Y$8*F249</f>
        <v>-1133.3333333333328</v>
      </c>
      <c r="J249" s="28">
        <f>$Z$8*$Y$8*$AA$8</f>
        <v>200.12400000000002</v>
      </c>
      <c r="K249" s="28">
        <f>0.5*$AB$8*$AD$8*$AC$8*(G249)^2</f>
        <v>55.813657407407398</v>
      </c>
      <c r="L249" s="28">
        <f t="shared" si="30"/>
        <v>-877.39567592592539</v>
      </c>
      <c r="M249" s="31">
        <f t="shared" si="31"/>
        <v>-10114.422375257194</v>
      </c>
      <c r="N249" s="31">
        <f t="shared" si="32"/>
        <v>-10.114422375257194</v>
      </c>
      <c r="O249" s="24" t="str">
        <f t="shared" si="33"/>
        <v>BRAKING</v>
      </c>
      <c r="P249" s="24">
        <f t="shared" si="27"/>
        <v>811.81234259259259</v>
      </c>
      <c r="Q249" s="24">
        <f t="shared" si="28"/>
        <v>527.67802268518517</v>
      </c>
      <c r="AE249">
        <f>IF(E249&lt;1,1,0)</f>
        <v>0</v>
      </c>
      <c r="AF249">
        <f>IF(AE249=1,"",E249)</f>
        <v>41.5</v>
      </c>
      <c r="AG249">
        <f>E249/3.6</f>
        <v>11.527777777777777</v>
      </c>
    </row>
    <row r="250" spans="2:33" x14ac:dyDescent="0.3">
      <c r="B250" s="3" t="s">
        <v>48</v>
      </c>
      <c r="C250" s="3">
        <v>242</v>
      </c>
      <c r="D250" s="3">
        <v>242</v>
      </c>
      <c r="E250" s="10">
        <v>39.5</v>
      </c>
      <c r="F250" s="26">
        <f t="shared" si="34"/>
        <v>-0.625</v>
      </c>
      <c r="G250" s="26">
        <f t="shared" si="29"/>
        <v>10.972222222222221</v>
      </c>
      <c r="H250" s="26">
        <f t="shared" si="35"/>
        <v>-2.25</v>
      </c>
      <c r="I250" s="28">
        <f>$Y$8*F250</f>
        <v>-1062.5</v>
      </c>
      <c r="J250" s="28">
        <f>$Z$8*$Y$8*$AA$8</f>
        <v>200.12400000000002</v>
      </c>
      <c r="K250" s="28">
        <f>0.5*$AB$8*$AD$8*$AC$8*(G250)^2</f>
        <v>50.563657407407398</v>
      </c>
      <c r="L250" s="28">
        <f t="shared" si="30"/>
        <v>-811.81234259259259</v>
      </c>
      <c r="M250" s="31">
        <f t="shared" si="31"/>
        <v>-8907.3854256687227</v>
      </c>
      <c r="N250" s="31">
        <f t="shared" si="32"/>
        <v>-8.907385425668723</v>
      </c>
      <c r="O250" s="24" t="str">
        <f t="shared" si="33"/>
        <v>BRAKING</v>
      </c>
      <c r="P250" s="24">
        <f t="shared" si="27"/>
        <v>912.45470370370333</v>
      </c>
      <c r="Q250" s="24">
        <f t="shared" si="28"/>
        <v>593.09555740740723</v>
      </c>
      <c r="AE250">
        <f>IF(E250&lt;1,1,0)</f>
        <v>0</v>
      </c>
      <c r="AF250">
        <f>IF(AE250=1,"",E250)</f>
        <v>39.5</v>
      </c>
      <c r="AG250">
        <f>E250/3.6</f>
        <v>10.972222222222221</v>
      </c>
    </row>
    <row r="251" spans="2:33" x14ac:dyDescent="0.3">
      <c r="B251" s="3" t="s">
        <v>48</v>
      </c>
      <c r="C251" s="3">
        <v>243</v>
      </c>
      <c r="D251" s="3">
        <v>243</v>
      </c>
      <c r="E251" s="10">
        <v>37</v>
      </c>
      <c r="F251" s="26">
        <f t="shared" si="34"/>
        <v>-0.68055555555555536</v>
      </c>
      <c r="G251" s="26">
        <f t="shared" si="29"/>
        <v>10.277777777777777</v>
      </c>
      <c r="H251" s="26">
        <f t="shared" si="35"/>
        <v>-2.4499999999999993</v>
      </c>
      <c r="I251" s="28">
        <f>$Y$8*F251</f>
        <v>-1156.9444444444441</v>
      </c>
      <c r="J251" s="28">
        <f>$Z$8*$Y$8*$AA$8</f>
        <v>200.12400000000002</v>
      </c>
      <c r="K251" s="28">
        <f>0.5*$AB$8*$AD$8*$AC$8*(G251)^2</f>
        <v>44.365740740740726</v>
      </c>
      <c r="L251" s="28">
        <f t="shared" si="30"/>
        <v>-912.45470370370333</v>
      </c>
      <c r="M251" s="31">
        <f t="shared" si="31"/>
        <v>-9378.0066769547284</v>
      </c>
      <c r="N251" s="31">
        <f t="shared" si="32"/>
        <v>-9.3780066769547279</v>
      </c>
      <c r="O251" s="24" t="str">
        <f t="shared" si="33"/>
        <v>BRAKING</v>
      </c>
      <c r="P251" s="24">
        <f t="shared" si="27"/>
        <v>870.80137037037093</v>
      </c>
      <c r="Q251" s="24">
        <f t="shared" si="28"/>
        <v>566.02089074074115</v>
      </c>
      <c r="AE251">
        <f>IF(E251&lt;1,1,0)</f>
        <v>0</v>
      </c>
      <c r="AF251">
        <f>IF(AE251=1,"",E251)</f>
        <v>37</v>
      </c>
      <c r="AG251">
        <f>E251/3.6</f>
        <v>10.277777777777777</v>
      </c>
    </row>
    <row r="252" spans="2:33" x14ac:dyDescent="0.3">
      <c r="B252" s="3" t="s">
        <v>48</v>
      </c>
      <c r="C252" s="3">
        <v>244</v>
      </c>
      <c r="D252" s="3">
        <v>244</v>
      </c>
      <c r="E252" s="10">
        <v>34.6</v>
      </c>
      <c r="F252" s="26">
        <f t="shared" si="34"/>
        <v>-0.65277777777777812</v>
      </c>
      <c r="G252" s="26">
        <f t="shared" si="29"/>
        <v>9.6111111111111107</v>
      </c>
      <c r="H252" s="26">
        <f t="shared" si="35"/>
        <v>-2.3500000000000014</v>
      </c>
      <c r="I252" s="28">
        <f>$Y$8*F252</f>
        <v>-1109.7222222222229</v>
      </c>
      <c r="J252" s="28">
        <f>$Z$8*$Y$8*$AA$8</f>
        <v>200.12400000000002</v>
      </c>
      <c r="K252" s="28">
        <f>0.5*$AB$8*$AD$8*$AC$8*(G252)^2</f>
        <v>38.796851851851848</v>
      </c>
      <c r="L252" s="28">
        <f t="shared" si="30"/>
        <v>-870.80137037037093</v>
      </c>
      <c r="M252" s="31">
        <f t="shared" si="31"/>
        <v>-8369.3687263374541</v>
      </c>
      <c r="N252" s="31">
        <f t="shared" si="32"/>
        <v>-8.3693687263374539</v>
      </c>
      <c r="O252" s="24" t="str">
        <f t="shared" si="33"/>
        <v>BRAKING</v>
      </c>
      <c r="P252" s="24">
        <f t="shared" si="27"/>
        <v>1088.2878981481483</v>
      </c>
      <c r="Q252" s="24">
        <f t="shared" si="28"/>
        <v>707.38713379629644</v>
      </c>
      <c r="AE252">
        <f>IF(E252&lt;1,1,0)</f>
        <v>0</v>
      </c>
      <c r="AF252">
        <f>IF(AE252=1,"",E252)</f>
        <v>34.6</v>
      </c>
      <c r="AG252">
        <f>E252/3.6</f>
        <v>9.6111111111111107</v>
      </c>
    </row>
    <row r="253" spans="2:33" x14ac:dyDescent="0.3">
      <c r="B253" s="3" t="s">
        <v>48</v>
      </c>
      <c r="C253" s="3">
        <v>245</v>
      </c>
      <c r="D253" s="3">
        <v>245</v>
      </c>
      <c r="E253" s="10">
        <v>32.299999999999997</v>
      </c>
      <c r="F253" s="26">
        <f t="shared" si="34"/>
        <v>-0.7777777777777779</v>
      </c>
      <c r="G253" s="26">
        <f t="shared" si="29"/>
        <v>8.9722222222222214</v>
      </c>
      <c r="H253" s="26">
        <f t="shared" si="35"/>
        <v>-2.8000000000000007</v>
      </c>
      <c r="I253" s="28">
        <f>$Y$8*F253</f>
        <v>-1322.2222222222224</v>
      </c>
      <c r="J253" s="28">
        <f>$Z$8*$Y$8*$AA$8</f>
        <v>200.12400000000002</v>
      </c>
      <c r="K253" s="28">
        <f>0.5*$AB$8*$AD$8*$AC$8*(G253)^2</f>
        <v>33.810324074074067</v>
      </c>
      <c r="L253" s="28">
        <f t="shared" si="30"/>
        <v>-1088.2878981481483</v>
      </c>
      <c r="M253" s="31">
        <f t="shared" si="31"/>
        <v>-9764.3608639403301</v>
      </c>
      <c r="N253" s="31">
        <f t="shared" si="32"/>
        <v>-9.7643608639403308</v>
      </c>
      <c r="O253" s="24" t="str">
        <f t="shared" si="33"/>
        <v>BRAKING</v>
      </c>
      <c r="P253" s="24">
        <f t="shared" si="27"/>
        <v>1472.6213703703693</v>
      </c>
      <c r="Q253" s="24">
        <f t="shared" si="28"/>
        <v>957.20389074074001</v>
      </c>
      <c r="AE253">
        <f>IF(E253&lt;1,1,0)</f>
        <v>0</v>
      </c>
      <c r="AF253">
        <f>IF(AE253=1,"",E253)</f>
        <v>32.299999999999997</v>
      </c>
      <c r="AG253">
        <f>E253/3.6</f>
        <v>8.9722222222222214</v>
      </c>
    </row>
    <row r="254" spans="2:33" x14ac:dyDescent="0.3">
      <c r="B254" s="3" t="s">
        <v>48</v>
      </c>
      <c r="C254" s="3">
        <v>246</v>
      </c>
      <c r="D254" s="3">
        <v>246</v>
      </c>
      <c r="E254" s="10">
        <v>29</v>
      </c>
      <c r="F254" s="26">
        <f t="shared" si="34"/>
        <v>-0.99999999999999933</v>
      </c>
      <c r="G254" s="26">
        <f t="shared" si="29"/>
        <v>8.0555555555555554</v>
      </c>
      <c r="H254" s="26">
        <f t="shared" si="35"/>
        <v>-3.5999999999999979</v>
      </c>
      <c r="I254" s="28">
        <f>$Y$8*F254</f>
        <v>-1699.9999999999989</v>
      </c>
      <c r="J254" s="28">
        <f>$Z$8*$Y$8*$AA$8</f>
        <v>200.12400000000002</v>
      </c>
      <c r="K254" s="28">
        <f>0.5*$AB$8*$AD$8*$AC$8*(G254)^2</f>
        <v>27.25462962962963</v>
      </c>
      <c r="L254" s="28">
        <f t="shared" si="30"/>
        <v>-1472.6213703703693</v>
      </c>
      <c r="M254" s="31">
        <f t="shared" si="31"/>
        <v>-11862.783261316863</v>
      </c>
      <c r="N254" s="31">
        <f t="shared" si="32"/>
        <v>-11.862783261316864</v>
      </c>
      <c r="O254" s="24" t="str">
        <f t="shared" si="33"/>
        <v>BRAKING</v>
      </c>
      <c r="P254" s="24">
        <f t="shared" si="27"/>
        <v>1385.014564814815</v>
      </c>
      <c r="Q254" s="24">
        <f t="shared" si="28"/>
        <v>900.2594671296298</v>
      </c>
      <c r="AE254">
        <f>IF(E254&lt;1,1,0)</f>
        <v>0</v>
      </c>
      <c r="AF254">
        <f>IF(AE254=1,"",E254)</f>
        <v>29</v>
      </c>
      <c r="AG254">
        <f>E254/3.6</f>
        <v>8.0555555555555554</v>
      </c>
    </row>
    <row r="255" spans="2:33" x14ac:dyDescent="0.3">
      <c r="B255" s="3" t="s">
        <v>48</v>
      </c>
      <c r="C255" s="3">
        <v>247</v>
      </c>
      <c r="D255" s="3">
        <v>247</v>
      </c>
      <c r="E255" s="10">
        <v>25.1</v>
      </c>
      <c r="F255" s="26">
        <f t="shared" si="34"/>
        <v>-0.94444444444444453</v>
      </c>
      <c r="G255" s="26">
        <f t="shared" si="29"/>
        <v>6.9722222222222223</v>
      </c>
      <c r="H255" s="26">
        <f t="shared" si="35"/>
        <v>-3.4000000000000004</v>
      </c>
      <c r="I255" s="28">
        <f>$Y$8*F255</f>
        <v>-1605.5555555555557</v>
      </c>
      <c r="J255" s="28">
        <f>$Z$8*$Y$8*$AA$8</f>
        <v>200.12400000000002</v>
      </c>
      <c r="K255" s="28">
        <f>0.5*$AB$8*$AD$8*$AC$8*(G255)^2</f>
        <v>20.41699074074074</v>
      </c>
      <c r="L255" s="28">
        <f t="shared" si="30"/>
        <v>-1385.014564814815</v>
      </c>
      <c r="M255" s="31">
        <f t="shared" si="31"/>
        <v>-9656.629326903294</v>
      </c>
      <c r="N255" s="31">
        <f t="shared" si="32"/>
        <v>-9.6566293269032943</v>
      </c>
      <c r="O255" s="24" t="str">
        <f t="shared" si="33"/>
        <v>BRAKING</v>
      </c>
      <c r="P255" s="24">
        <f t="shared" si="27"/>
        <v>775.57100000000059</v>
      </c>
      <c r="Q255" s="24">
        <f t="shared" si="28"/>
        <v>504.1211500000004</v>
      </c>
      <c r="AE255">
        <f>IF(E255&lt;1,1,0)</f>
        <v>0</v>
      </c>
      <c r="AF255">
        <f>IF(AE255=1,"",E255)</f>
        <v>25.1</v>
      </c>
      <c r="AG255">
        <f>E255/3.6</f>
        <v>6.9722222222222223</v>
      </c>
    </row>
    <row r="256" spans="2:33" x14ac:dyDescent="0.3">
      <c r="B256" s="3" t="s">
        <v>48</v>
      </c>
      <c r="C256" s="3">
        <v>248</v>
      </c>
      <c r="D256" s="3">
        <v>248</v>
      </c>
      <c r="E256" s="10">
        <v>22.2</v>
      </c>
      <c r="F256" s="26">
        <f t="shared" si="34"/>
        <v>-0.5833333333333337</v>
      </c>
      <c r="G256" s="26">
        <f t="shared" si="29"/>
        <v>6.1666666666666661</v>
      </c>
      <c r="H256" s="26">
        <f t="shared" si="35"/>
        <v>-2.1000000000000014</v>
      </c>
      <c r="I256" s="28">
        <f>$Y$8*F256</f>
        <v>-991.66666666666731</v>
      </c>
      <c r="J256" s="28">
        <f>$Z$8*$Y$8*$AA$8</f>
        <v>200.12400000000002</v>
      </c>
      <c r="K256" s="28">
        <f>0.5*$AB$8*$AD$8*$AC$8*(G256)^2</f>
        <v>15.971666666666664</v>
      </c>
      <c r="L256" s="28">
        <f t="shared" si="30"/>
        <v>-775.57100000000059</v>
      </c>
      <c r="M256" s="31">
        <f t="shared" si="31"/>
        <v>-4782.6878333333361</v>
      </c>
      <c r="N256" s="31">
        <f t="shared" si="32"/>
        <v>-4.7826878333333358</v>
      </c>
      <c r="O256" s="24" t="str">
        <f t="shared" si="33"/>
        <v>BRAKING</v>
      </c>
      <c r="P256" s="24">
        <f t="shared" si="27"/>
        <v>210.72012037037052</v>
      </c>
      <c r="Q256" s="24">
        <f t="shared" si="28"/>
        <v>136.96807824074085</v>
      </c>
      <c r="AE256">
        <f>IF(E256&lt;1,1,0)</f>
        <v>0</v>
      </c>
      <c r="AF256">
        <f>IF(AE256=1,"",E256)</f>
        <v>22.2</v>
      </c>
      <c r="AG256">
        <f>E256/3.6</f>
        <v>6.1666666666666661</v>
      </c>
    </row>
    <row r="257" spans="2:33" x14ac:dyDescent="0.3">
      <c r="B257" s="3" t="s">
        <v>48</v>
      </c>
      <c r="C257" s="3">
        <v>249</v>
      </c>
      <c r="D257" s="3">
        <v>249</v>
      </c>
      <c r="E257" s="10">
        <v>20.9</v>
      </c>
      <c r="F257" s="26">
        <f t="shared" si="34"/>
        <v>-0.25000000000000011</v>
      </c>
      <c r="G257" s="26">
        <f t="shared" si="29"/>
        <v>5.8055555555555554</v>
      </c>
      <c r="H257" s="26">
        <f t="shared" si="35"/>
        <v>-0.90000000000000036</v>
      </c>
      <c r="I257" s="28">
        <f>$Y$8*F257</f>
        <v>-425.00000000000017</v>
      </c>
      <c r="J257" s="28">
        <f>$Z$8*$Y$8*$AA$8</f>
        <v>200.12400000000002</v>
      </c>
      <c r="K257" s="28">
        <f>0.5*$AB$8*$AD$8*$AC$8*(G257)^2</f>
        <v>14.155879629629629</v>
      </c>
      <c r="L257" s="28">
        <f t="shared" si="30"/>
        <v>-210.72012037037052</v>
      </c>
      <c r="M257" s="31">
        <f t="shared" si="31"/>
        <v>-1223.34736548354</v>
      </c>
      <c r="N257" s="31">
        <f t="shared" si="32"/>
        <v>-1.2233473654835401</v>
      </c>
      <c r="O257" s="24" t="str">
        <f t="shared" si="33"/>
        <v>BRAKING</v>
      </c>
      <c r="P257" s="24">
        <f t="shared" si="27"/>
        <v>116.94488888888857</v>
      </c>
      <c r="Q257" s="24">
        <f t="shared" si="28"/>
        <v>76.014177777777576</v>
      </c>
      <c r="AE257">
        <f>IF(E257&lt;1,1,0)</f>
        <v>0</v>
      </c>
      <c r="AF257">
        <f>IF(AE257=1,"",E257)</f>
        <v>20.9</v>
      </c>
      <c r="AG257">
        <f>E257/3.6</f>
        <v>5.8055555555555554</v>
      </c>
    </row>
    <row r="258" spans="2:33" x14ac:dyDescent="0.3">
      <c r="B258" s="3" t="s">
        <v>48</v>
      </c>
      <c r="C258" s="3">
        <v>250</v>
      </c>
      <c r="D258" s="3">
        <v>250</v>
      </c>
      <c r="E258" s="10">
        <v>20.399999999999999</v>
      </c>
      <c r="F258" s="26">
        <f t="shared" si="34"/>
        <v>-0.19444444444444425</v>
      </c>
      <c r="G258" s="26">
        <f t="shared" si="29"/>
        <v>5.6666666666666661</v>
      </c>
      <c r="H258" s="26">
        <f t="shared" si="35"/>
        <v>-0.69999999999999929</v>
      </c>
      <c r="I258" s="28">
        <f>$Y$8*F258</f>
        <v>-330.55555555555526</v>
      </c>
      <c r="J258" s="28">
        <f>$Z$8*$Y$8*$AA$8</f>
        <v>200.12400000000002</v>
      </c>
      <c r="K258" s="28">
        <f>0.5*$AB$8*$AD$8*$AC$8*(G258)^2</f>
        <v>13.486666666666665</v>
      </c>
      <c r="L258" s="28">
        <f t="shared" si="30"/>
        <v>-116.94488888888857</v>
      </c>
      <c r="M258" s="31">
        <f t="shared" si="31"/>
        <v>-662.6877037037018</v>
      </c>
      <c r="N258" s="31">
        <f t="shared" si="32"/>
        <v>-0.66268770370370178</v>
      </c>
      <c r="O258" s="24" t="str">
        <f t="shared" si="33"/>
        <v>BRAKING</v>
      </c>
      <c r="P258" s="24">
        <f t="shared" si="27"/>
        <v>259.77530555555552</v>
      </c>
      <c r="Q258" s="24">
        <f t="shared" si="28"/>
        <v>168.85394861111109</v>
      </c>
      <c r="AE258">
        <f>IF(E258&lt;1,1,0)</f>
        <v>0</v>
      </c>
      <c r="AF258">
        <f>IF(AE258=1,"",E258)</f>
        <v>20.399999999999999</v>
      </c>
      <c r="AG258">
        <f>E258/3.6</f>
        <v>5.6666666666666661</v>
      </c>
    </row>
    <row r="259" spans="2:33" x14ac:dyDescent="0.3">
      <c r="B259" s="3" t="s">
        <v>48</v>
      </c>
      <c r="C259" s="3">
        <v>251</v>
      </c>
      <c r="D259" s="3">
        <v>251</v>
      </c>
      <c r="E259" s="10">
        <v>19.5</v>
      </c>
      <c r="F259" s="26">
        <f t="shared" si="34"/>
        <v>-0.27777777777777779</v>
      </c>
      <c r="G259" s="26">
        <f t="shared" si="29"/>
        <v>5.416666666666667</v>
      </c>
      <c r="H259" s="26">
        <f t="shared" si="35"/>
        <v>-1</v>
      </c>
      <c r="I259" s="28">
        <f>$Y$8*F259</f>
        <v>-472.22222222222223</v>
      </c>
      <c r="J259" s="28">
        <f>$Z$8*$Y$8*$AA$8</f>
        <v>200.12400000000002</v>
      </c>
      <c r="K259" s="28">
        <f>0.5*$AB$8*$AD$8*$AC$8*(G259)^2</f>
        <v>12.322916666666668</v>
      </c>
      <c r="L259" s="28">
        <f t="shared" si="30"/>
        <v>-259.77530555555552</v>
      </c>
      <c r="M259" s="31">
        <f t="shared" si="31"/>
        <v>-1407.1162384259258</v>
      </c>
      <c r="N259" s="31">
        <f t="shared" si="32"/>
        <v>-1.4071162384259257</v>
      </c>
      <c r="O259" s="24" t="str">
        <f t="shared" si="33"/>
        <v>BRAKING</v>
      </c>
      <c r="P259" s="24">
        <f t="shared" si="27"/>
        <v>190.29303703703681</v>
      </c>
      <c r="Q259" s="24">
        <f t="shared" si="28"/>
        <v>123.69047407407393</v>
      </c>
      <c r="AE259">
        <f>IF(E259&lt;1,1,0)</f>
        <v>0</v>
      </c>
      <c r="AF259">
        <f>IF(AE259=1,"",E259)</f>
        <v>19.5</v>
      </c>
      <c r="AG259">
        <f>E259/3.6</f>
        <v>5.416666666666667</v>
      </c>
    </row>
    <row r="260" spans="2:33" x14ac:dyDescent="0.3">
      <c r="B260" s="3" t="s">
        <v>48</v>
      </c>
      <c r="C260" s="3">
        <v>252</v>
      </c>
      <c r="D260" s="3">
        <v>252</v>
      </c>
      <c r="E260" s="10">
        <v>18.399999999999999</v>
      </c>
      <c r="F260" s="26">
        <f t="shared" si="34"/>
        <v>-0.23611111111111099</v>
      </c>
      <c r="G260" s="26">
        <f t="shared" si="29"/>
        <v>5.1111111111111107</v>
      </c>
      <c r="H260" s="26">
        <f t="shared" si="35"/>
        <v>-0.84999999999999964</v>
      </c>
      <c r="I260" s="28">
        <f>$Y$8*F260</f>
        <v>-401.38888888888869</v>
      </c>
      <c r="J260" s="28">
        <f>$Z$8*$Y$8*$AA$8</f>
        <v>200.12400000000002</v>
      </c>
      <c r="K260" s="28">
        <f>0.5*$AB$8*$AD$8*$AC$8*(G260)^2</f>
        <v>10.971851851851849</v>
      </c>
      <c r="L260" s="28">
        <f t="shared" si="30"/>
        <v>-190.29303703703681</v>
      </c>
      <c r="M260" s="31">
        <f t="shared" si="31"/>
        <v>-972.60885596707692</v>
      </c>
      <c r="N260" s="31">
        <f t="shared" si="32"/>
        <v>-0.97260885596707691</v>
      </c>
      <c r="O260" s="24" t="str">
        <f t="shared" si="33"/>
        <v>BRAKING</v>
      </c>
      <c r="P260" s="24">
        <f t="shared" si="27"/>
        <v>0</v>
      </c>
      <c r="Q260" s="24">
        <f t="shared" si="28"/>
        <v>0</v>
      </c>
      <c r="AE260">
        <f>IF(E260&lt;1,1,0)</f>
        <v>0</v>
      </c>
      <c r="AF260">
        <f>IF(AE260=1,"",E260)</f>
        <v>18.399999999999999</v>
      </c>
      <c r="AG260">
        <f>E260/3.6</f>
        <v>5.1111111111111107</v>
      </c>
    </row>
    <row r="261" spans="2:33" x14ac:dyDescent="0.3">
      <c r="B261" s="3" t="s">
        <v>48</v>
      </c>
      <c r="C261" s="3">
        <v>253</v>
      </c>
      <c r="D261" s="3">
        <v>253</v>
      </c>
      <c r="E261" s="10">
        <v>17.8</v>
      </c>
      <c r="F261" s="26">
        <f t="shared" si="34"/>
        <v>-8.3333333333333037E-2</v>
      </c>
      <c r="G261" s="26">
        <f t="shared" si="29"/>
        <v>4.9444444444444446</v>
      </c>
      <c r="H261" s="26">
        <f t="shared" si="35"/>
        <v>-0.29999999999999893</v>
      </c>
      <c r="I261" s="28">
        <f>$Y$8*F261</f>
        <v>-141.66666666666617</v>
      </c>
      <c r="J261" s="28">
        <f>$Z$8*$Y$8*$AA$8</f>
        <v>200.12400000000002</v>
      </c>
      <c r="K261" s="28">
        <f>0.5*$AB$8*$AD$8*$AC$8*(G261)^2</f>
        <v>10.267962962962963</v>
      </c>
      <c r="L261" s="28">
        <f t="shared" si="30"/>
        <v>68.725296296296818</v>
      </c>
      <c r="M261" s="31">
        <f t="shared" si="31"/>
        <v>339.80840946502315</v>
      </c>
      <c r="N261" s="31">
        <f t="shared" si="32"/>
        <v>0.33980840946502316</v>
      </c>
      <c r="O261" s="24" t="str">
        <f t="shared" si="33"/>
        <v/>
      </c>
      <c r="P261" s="24">
        <f t="shared" si="27"/>
        <v>0</v>
      </c>
      <c r="Q261" s="24">
        <f t="shared" si="28"/>
        <v>0</v>
      </c>
      <c r="AE261">
        <f>IF(E261&lt;1,1,0)</f>
        <v>0</v>
      </c>
      <c r="AF261">
        <f>IF(AE261=1,"",E261)</f>
        <v>17.8</v>
      </c>
      <c r="AG261">
        <f>E261/3.6</f>
        <v>4.9444444444444446</v>
      </c>
    </row>
    <row r="262" spans="2:33" x14ac:dyDescent="0.3">
      <c r="B262" s="3" t="s">
        <v>48</v>
      </c>
      <c r="C262" s="3">
        <v>254</v>
      </c>
      <c r="D262" s="3">
        <v>254</v>
      </c>
      <c r="E262" s="10">
        <v>17.8</v>
      </c>
      <c r="F262" s="26">
        <f t="shared" si="34"/>
        <v>-5.5555555555555851E-2</v>
      </c>
      <c r="G262" s="26">
        <f t="shared" si="29"/>
        <v>4.9444444444444446</v>
      </c>
      <c r="H262" s="26">
        <f t="shared" si="35"/>
        <v>-0.20000000000000107</v>
      </c>
      <c r="I262" s="28">
        <f>$Y$8*F262</f>
        <v>-94.44444444444494</v>
      </c>
      <c r="J262" s="28">
        <f>$Z$8*$Y$8*$AA$8</f>
        <v>200.12400000000002</v>
      </c>
      <c r="K262" s="28">
        <f>0.5*$AB$8*$AD$8*$AC$8*(G262)^2</f>
        <v>10.267962962962963</v>
      </c>
      <c r="L262" s="28">
        <f t="shared" si="30"/>
        <v>115.94751851851805</v>
      </c>
      <c r="M262" s="31">
        <f t="shared" si="31"/>
        <v>573.2960637860059</v>
      </c>
      <c r="N262" s="31">
        <f t="shared" si="32"/>
        <v>0.57329606378600595</v>
      </c>
      <c r="O262" s="24" t="str">
        <f t="shared" si="33"/>
        <v/>
      </c>
      <c r="P262" s="24">
        <f t="shared" si="27"/>
        <v>285.89766666666696</v>
      </c>
      <c r="Q262" s="24">
        <f t="shared" si="28"/>
        <v>185.83348333333353</v>
      </c>
      <c r="AE262">
        <f>IF(E262&lt;1,1,0)</f>
        <v>0</v>
      </c>
      <c r="AF262">
        <f>IF(AE262=1,"",E262)</f>
        <v>17.8</v>
      </c>
      <c r="AG262">
        <f>E262/3.6</f>
        <v>4.9444444444444446</v>
      </c>
    </row>
    <row r="263" spans="2:33" x14ac:dyDescent="0.3">
      <c r="B263" s="3" t="s">
        <v>48</v>
      </c>
      <c r="C263" s="3">
        <v>255</v>
      </c>
      <c r="D263" s="3">
        <v>255</v>
      </c>
      <c r="E263" s="10">
        <v>17.399999999999999</v>
      </c>
      <c r="F263" s="26">
        <f t="shared" si="34"/>
        <v>-0.29166666666666685</v>
      </c>
      <c r="G263" s="26">
        <f t="shared" si="29"/>
        <v>4.833333333333333</v>
      </c>
      <c r="H263" s="26">
        <f t="shared" si="35"/>
        <v>-1.0500000000000007</v>
      </c>
      <c r="I263" s="28">
        <f>$Y$8*F263</f>
        <v>-495.83333333333366</v>
      </c>
      <c r="J263" s="28">
        <f>$Z$8*$Y$8*$AA$8</f>
        <v>200.12400000000002</v>
      </c>
      <c r="K263" s="28">
        <f>0.5*$AB$8*$AD$8*$AC$8*(G263)^2</f>
        <v>9.8116666666666639</v>
      </c>
      <c r="L263" s="28">
        <f t="shared" si="30"/>
        <v>-285.89766666666696</v>
      </c>
      <c r="M263" s="31">
        <f t="shared" si="31"/>
        <v>-1381.8387222222236</v>
      </c>
      <c r="N263" s="31">
        <f t="shared" si="32"/>
        <v>-1.3818387222222237</v>
      </c>
      <c r="O263" s="24" t="str">
        <f t="shared" si="33"/>
        <v>BRAKING</v>
      </c>
      <c r="P263" s="24">
        <f t="shared" si="27"/>
        <v>476.61012037036994</v>
      </c>
      <c r="Q263" s="24">
        <f t="shared" si="28"/>
        <v>309.79657824074047</v>
      </c>
      <c r="AE263">
        <f>IF(E263&lt;1,1,0)</f>
        <v>0</v>
      </c>
      <c r="AF263">
        <f>IF(AE263=1,"",E263)</f>
        <v>17.399999999999999</v>
      </c>
      <c r="AG263">
        <f>E263/3.6</f>
        <v>4.833333333333333</v>
      </c>
    </row>
    <row r="264" spans="2:33" x14ac:dyDescent="0.3">
      <c r="B264" s="3" t="s">
        <v>48</v>
      </c>
      <c r="C264" s="3">
        <v>256</v>
      </c>
      <c r="D264" s="3">
        <v>256</v>
      </c>
      <c r="E264" s="10">
        <v>15.7</v>
      </c>
      <c r="F264" s="26">
        <f t="shared" si="34"/>
        <v>-0.40277777777777757</v>
      </c>
      <c r="G264" s="26">
        <f t="shared" si="29"/>
        <v>4.3611111111111107</v>
      </c>
      <c r="H264" s="26">
        <f t="shared" si="35"/>
        <v>-1.4499999999999993</v>
      </c>
      <c r="I264" s="28">
        <f>$Y$8*F264</f>
        <v>-684.72222222222183</v>
      </c>
      <c r="J264" s="28">
        <f>$Z$8*$Y$8*$AA$8</f>
        <v>200.12400000000002</v>
      </c>
      <c r="K264" s="28">
        <f>0.5*$AB$8*$AD$8*$AC$8*(G264)^2</f>
        <v>7.9881018518518507</v>
      </c>
      <c r="L264" s="28">
        <f t="shared" si="30"/>
        <v>-476.61012037036994</v>
      </c>
      <c r="M264" s="31">
        <f t="shared" si="31"/>
        <v>-2078.5496916152242</v>
      </c>
      <c r="N264" s="31">
        <f t="shared" si="32"/>
        <v>-2.0785496916152244</v>
      </c>
      <c r="O264" s="24" t="str">
        <f t="shared" si="33"/>
        <v>BRAKING</v>
      </c>
      <c r="P264" s="24">
        <f t="shared" ref="P264:P327" si="36">MAX(-L265,0)</f>
        <v>0</v>
      </c>
      <c r="Q264" s="24">
        <f t="shared" ref="Q264:Q327" si="37">P264*0.65</f>
        <v>0</v>
      </c>
      <c r="AE264">
        <f>IF(E264&lt;1,1,0)</f>
        <v>0</v>
      </c>
      <c r="AF264">
        <f>IF(AE264=1,"",E264)</f>
        <v>15.7</v>
      </c>
      <c r="AG264">
        <f>E264/3.6</f>
        <v>4.3611111111111107</v>
      </c>
    </row>
    <row r="265" spans="2:33" x14ac:dyDescent="0.3">
      <c r="B265" s="3" t="s">
        <v>48</v>
      </c>
      <c r="C265" s="3">
        <v>257</v>
      </c>
      <c r="D265" s="3">
        <v>257</v>
      </c>
      <c r="E265" s="10">
        <v>14.5</v>
      </c>
      <c r="F265" s="26">
        <f t="shared" si="34"/>
        <v>-4.1666666666666519E-2</v>
      </c>
      <c r="G265" s="26">
        <f t="shared" ref="G265:G328" si="38">E265/3.6</f>
        <v>4.0277777777777777</v>
      </c>
      <c r="H265" s="26">
        <f t="shared" si="35"/>
        <v>-0.14999999999999947</v>
      </c>
      <c r="I265" s="28">
        <f>$Y$8*F265</f>
        <v>-70.833333333333087</v>
      </c>
      <c r="J265" s="28">
        <f>$Z$8*$Y$8*$AA$8</f>
        <v>200.12400000000002</v>
      </c>
      <c r="K265" s="28">
        <f>0.5*$AB$8*$AD$8*$AC$8*(G265)^2</f>
        <v>6.8136574074074074</v>
      </c>
      <c r="L265" s="28">
        <f t="shared" ref="L265:L328" si="39">I265+$J$8+K265</f>
        <v>136.10432407407436</v>
      </c>
      <c r="M265" s="31">
        <f t="shared" ref="M265:M328" si="40">L265*G265</f>
        <v>548.19797196502168</v>
      </c>
      <c r="N265" s="31">
        <f t="shared" ref="N265:N328" si="41">M265/1000</f>
        <v>0.54819797196502162</v>
      </c>
      <c r="O265" s="24" t="str">
        <f t="shared" ref="O265:O328" si="42">IF(L265&lt;0, "BRAKING", "")</f>
        <v/>
      </c>
      <c r="P265" s="24">
        <f t="shared" si="36"/>
        <v>0</v>
      </c>
      <c r="Q265" s="24">
        <f t="shared" si="37"/>
        <v>0</v>
      </c>
      <c r="AE265">
        <f>IF(E265&lt;1,1,0)</f>
        <v>0</v>
      </c>
      <c r="AF265">
        <f>IF(AE265=1,"",E265)</f>
        <v>14.5</v>
      </c>
      <c r="AG265">
        <f>E265/3.6</f>
        <v>4.0277777777777777</v>
      </c>
    </row>
    <row r="266" spans="2:33" x14ac:dyDescent="0.3">
      <c r="B266" s="3" t="s">
        <v>48</v>
      </c>
      <c r="C266" s="3">
        <v>258</v>
      </c>
      <c r="D266" s="3">
        <v>258</v>
      </c>
      <c r="E266" s="10">
        <v>15.4</v>
      </c>
      <c r="F266" s="26">
        <f t="shared" ref="F266:F329" si="43">($E267-$E265)/2/3.6</f>
        <v>0.47222222222222199</v>
      </c>
      <c r="G266" s="26">
        <f t="shared" si="38"/>
        <v>4.2777777777777777</v>
      </c>
      <c r="H266" s="26">
        <f t="shared" ref="H266:H329" si="44">($E267-$E265)/2</f>
        <v>1.6999999999999993</v>
      </c>
      <c r="I266" s="28">
        <f>$Y$8*F266</f>
        <v>802.77777777777737</v>
      </c>
      <c r="J266" s="28">
        <f>$Z$8*$Y$8*$AA$8</f>
        <v>200.12400000000002</v>
      </c>
      <c r="K266" s="28">
        <f>0.5*$AB$8*$AD$8*$AC$8*(G266)^2</f>
        <v>7.6857407407407408</v>
      </c>
      <c r="L266" s="28">
        <f t="shared" si="39"/>
        <v>1010.5875185185181</v>
      </c>
      <c r="M266" s="31">
        <f t="shared" si="40"/>
        <v>4323.0688292181048</v>
      </c>
      <c r="N266" s="31">
        <f t="shared" si="41"/>
        <v>4.323068829218105</v>
      </c>
      <c r="O266" s="24" t="str">
        <f t="shared" si="42"/>
        <v/>
      </c>
      <c r="P266" s="24">
        <f t="shared" si="36"/>
        <v>0</v>
      </c>
      <c r="Q266" s="24">
        <f t="shared" si="37"/>
        <v>0</v>
      </c>
      <c r="AE266">
        <f>IF(E266&lt;1,1,0)</f>
        <v>0</v>
      </c>
      <c r="AF266">
        <f>IF(AE266=1,"",E266)</f>
        <v>15.4</v>
      </c>
      <c r="AG266">
        <f>E266/3.6</f>
        <v>4.2777777777777777</v>
      </c>
    </row>
    <row r="267" spans="2:33" x14ac:dyDescent="0.3">
      <c r="B267" s="3" t="s">
        <v>48</v>
      </c>
      <c r="C267" s="3">
        <v>259</v>
      </c>
      <c r="D267" s="3">
        <v>259</v>
      </c>
      <c r="E267" s="10">
        <v>17.899999999999999</v>
      </c>
      <c r="F267" s="26">
        <f t="shared" si="43"/>
        <v>0.72222222222222232</v>
      </c>
      <c r="G267" s="26">
        <f t="shared" si="38"/>
        <v>4.9722222222222214</v>
      </c>
      <c r="H267" s="26">
        <f t="shared" si="44"/>
        <v>2.6000000000000005</v>
      </c>
      <c r="I267" s="28">
        <f>$Y$8*F267</f>
        <v>1227.7777777777781</v>
      </c>
      <c r="J267" s="28">
        <f>$Z$8*$Y$8*$AA$8</f>
        <v>200.12400000000002</v>
      </c>
      <c r="K267" s="28">
        <f>0.5*$AB$8*$AD$8*$AC$8*(G267)^2</f>
        <v>10.383657407407403</v>
      </c>
      <c r="L267" s="28">
        <f t="shared" si="39"/>
        <v>1438.2854351851854</v>
      </c>
      <c r="M267" s="31">
        <f t="shared" si="40"/>
        <v>7151.4748027263377</v>
      </c>
      <c r="N267" s="31">
        <f t="shared" si="41"/>
        <v>7.1514748027263373</v>
      </c>
      <c r="O267" s="24" t="str">
        <f t="shared" si="42"/>
        <v/>
      </c>
      <c r="P267" s="24">
        <f t="shared" si="36"/>
        <v>0</v>
      </c>
      <c r="Q267" s="24">
        <f t="shared" si="37"/>
        <v>0</v>
      </c>
      <c r="AE267">
        <f>IF(E267&lt;1,1,0)</f>
        <v>0</v>
      </c>
      <c r="AF267">
        <f>IF(AE267=1,"",E267)</f>
        <v>17.899999999999999</v>
      </c>
      <c r="AG267">
        <f>E267/3.6</f>
        <v>4.9722222222222214</v>
      </c>
    </row>
    <row r="268" spans="2:33" x14ac:dyDescent="0.3">
      <c r="B268" s="3" t="s">
        <v>48</v>
      </c>
      <c r="C268" s="3">
        <v>260</v>
      </c>
      <c r="D268" s="3">
        <v>260</v>
      </c>
      <c r="E268" s="10">
        <v>20.6</v>
      </c>
      <c r="F268" s="26">
        <f t="shared" si="43"/>
        <v>0.73611111111111116</v>
      </c>
      <c r="G268" s="26">
        <f t="shared" si="38"/>
        <v>5.7222222222222223</v>
      </c>
      <c r="H268" s="26">
        <f t="shared" si="44"/>
        <v>2.6500000000000004</v>
      </c>
      <c r="I268" s="28">
        <f>$Y$8*F268</f>
        <v>1251.3888888888889</v>
      </c>
      <c r="J268" s="28">
        <f>$Z$8*$Y$8*$AA$8</f>
        <v>200.12400000000002</v>
      </c>
      <c r="K268" s="28">
        <f>0.5*$AB$8*$AD$8*$AC$8*(G268)^2</f>
        <v>13.752407407407407</v>
      </c>
      <c r="L268" s="28">
        <f t="shared" si="39"/>
        <v>1465.2652962962964</v>
      </c>
      <c r="M268" s="31">
        <f t="shared" si="40"/>
        <v>8384.5736399176967</v>
      </c>
      <c r="N268" s="31">
        <f t="shared" si="41"/>
        <v>8.3845736399176971</v>
      </c>
      <c r="O268" s="24" t="str">
        <f t="shared" si="42"/>
        <v/>
      </c>
      <c r="P268" s="24">
        <f t="shared" si="36"/>
        <v>0</v>
      </c>
      <c r="Q268" s="24">
        <f t="shared" si="37"/>
        <v>0</v>
      </c>
      <c r="AE268">
        <f>IF(E268&lt;1,1,0)</f>
        <v>0</v>
      </c>
      <c r="AF268">
        <f>IF(AE268=1,"",E268)</f>
        <v>20.6</v>
      </c>
      <c r="AG268">
        <f>E268/3.6</f>
        <v>5.7222222222222223</v>
      </c>
    </row>
    <row r="269" spans="2:33" x14ac:dyDescent="0.3">
      <c r="B269" s="3" t="s">
        <v>48</v>
      </c>
      <c r="C269" s="3">
        <v>261</v>
      </c>
      <c r="D269" s="3">
        <v>261</v>
      </c>
      <c r="E269" s="10">
        <v>23.2</v>
      </c>
      <c r="F269" s="26">
        <f t="shared" si="43"/>
        <v>0.70833333333333304</v>
      </c>
      <c r="G269" s="26">
        <f t="shared" si="38"/>
        <v>6.4444444444444438</v>
      </c>
      <c r="H269" s="26">
        <f t="shared" si="44"/>
        <v>2.5499999999999989</v>
      </c>
      <c r="I269" s="28">
        <f>$Y$8*F269</f>
        <v>1204.1666666666661</v>
      </c>
      <c r="J269" s="28">
        <f>$Z$8*$Y$8*$AA$8</f>
        <v>200.12400000000002</v>
      </c>
      <c r="K269" s="28">
        <f>0.5*$AB$8*$AD$8*$AC$8*(G269)^2</f>
        <v>17.442962962962959</v>
      </c>
      <c r="L269" s="28">
        <f t="shared" si="39"/>
        <v>1421.7336296296291</v>
      </c>
      <c r="M269" s="31">
        <f t="shared" si="40"/>
        <v>9162.2833909464971</v>
      </c>
      <c r="N269" s="31">
        <f t="shared" si="41"/>
        <v>9.1622833909464969</v>
      </c>
      <c r="O269" s="24" t="str">
        <f t="shared" si="42"/>
        <v/>
      </c>
      <c r="P269" s="24">
        <f t="shared" si="36"/>
        <v>0</v>
      </c>
      <c r="Q269" s="24">
        <f t="shared" si="37"/>
        <v>0</v>
      </c>
      <c r="AE269">
        <f>IF(E269&lt;1,1,0)</f>
        <v>0</v>
      </c>
      <c r="AF269">
        <f>IF(AE269=1,"",E269)</f>
        <v>23.2</v>
      </c>
      <c r="AG269">
        <f>E269/3.6</f>
        <v>6.4444444444444438</v>
      </c>
    </row>
    <row r="270" spans="2:33" x14ac:dyDescent="0.3">
      <c r="B270" s="3" t="s">
        <v>48</v>
      </c>
      <c r="C270" s="3">
        <v>262</v>
      </c>
      <c r="D270" s="3">
        <v>262</v>
      </c>
      <c r="E270" s="10">
        <v>25.7</v>
      </c>
      <c r="F270" s="26">
        <f t="shared" si="43"/>
        <v>0.76388888888888884</v>
      </c>
      <c r="G270" s="26">
        <f t="shared" si="38"/>
        <v>7.1388888888888884</v>
      </c>
      <c r="H270" s="26">
        <f t="shared" si="44"/>
        <v>2.75</v>
      </c>
      <c r="I270" s="28">
        <f>$Y$8*F270</f>
        <v>1298.6111111111111</v>
      </c>
      <c r="J270" s="28">
        <f>$Z$8*$Y$8*$AA$8</f>
        <v>200.12400000000002</v>
      </c>
      <c r="K270" s="28">
        <f>0.5*$AB$8*$AD$8*$AC$8*(G270)^2</f>
        <v>21.404768518518516</v>
      </c>
      <c r="L270" s="28">
        <f t="shared" si="39"/>
        <v>1520.1398796296296</v>
      </c>
      <c r="M270" s="31">
        <f t="shared" si="40"/>
        <v>10852.109696244856</v>
      </c>
      <c r="N270" s="31">
        <f t="shared" si="41"/>
        <v>10.852109696244856</v>
      </c>
      <c r="O270" s="24" t="str">
        <f t="shared" si="42"/>
        <v/>
      </c>
      <c r="P270" s="24">
        <f t="shared" si="36"/>
        <v>0</v>
      </c>
      <c r="Q270" s="24">
        <f t="shared" si="37"/>
        <v>0</v>
      </c>
      <c r="AE270">
        <f>IF(E270&lt;1,1,0)</f>
        <v>0</v>
      </c>
      <c r="AF270">
        <f>IF(AE270=1,"",E270)</f>
        <v>25.7</v>
      </c>
      <c r="AG270">
        <f>E270/3.6</f>
        <v>7.1388888888888884</v>
      </c>
    </row>
    <row r="271" spans="2:33" x14ac:dyDescent="0.3">
      <c r="B271" s="3" t="s">
        <v>48</v>
      </c>
      <c r="C271" s="3">
        <v>263</v>
      </c>
      <c r="D271" s="3">
        <v>263</v>
      </c>
      <c r="E271" s="10">
        <v>28.7</v>
      </c>
      <c r="F271" s="26">
        <f t="shared" si="43"/>
        <v>0.94444444444444453</v>
      </c>
      <c r="G271" s="26">
        <f t="shared" si="38"/>
        <v>7.9722222222222214</v>
      </c>
      <c r="H271" s="26">
        <f t="shared" si="44"/>
        <v>3.4000000000000004</v>
      </c>
      <c r="I271" s="28">
        <f>$Y$8*F271</f>
        <v>1605.5555555555557</v>
      </c>
      <c r="J271" s="28">
        <f>$Z$8*$Y$8*$AA$8</f>
        <v>200.12400000000002</v>
      </c>
      <c r="K271" s="28">
        <f>0.5*$AB$8*$AD$8*$AC$8*(G271)^2</f>
        <v>26.6936574074074</v>
      </c>
      <c r="L271" s="28">
        <f t="shared" si="39"/>
        <v>1832.3732129629632</v>
      </c>
      <c r="M271" s="31">
        <f t="shared" si="40"/>
        <v>14608.086447788066</v>
      </c>
      <c r="N271" s="31">
        <f t="shared" si="41"/>
        <v>14.608086447788066</v>
      </c>
      <c r="O271" s="24" t="str">
        <f t="shared" si="42"/>
        <v/>
      </c>
      <c r="P271" s="24">
        <f t="shared" si="36"/>
        <v>0</v>
      </c>
      <c r="Q271" s="24">
        <f t="shared" si="37"/>
        <v>0</v>
      </c>
      <c r="AE271">
        <f>IF(E271&lt;1,1,0)</f>
        <v>0</v>
      </c>
      <c r="AF271">
        <f>IF(AE271=1,"",E271)</f>
        <v>28.7</v>
      </c>
      <c r="AG271">
        <f>E271/3.6</f>
        <v>7.9722222222222214</v>
      </c>
    </row>
    <row r="272" spans="2:33" x14ac:dyDescent="0.3">
      <c r="B272" s="3" t="s">
        <v>48</v>
      </c>
      <c r="C272" s="3">
        <v>264</v>
      </c>
      <c r="D272" s="3">
        <v>264</v>
      </c>
      <c r="E272" s="10">
        <v>32.5</v>
      </c>
      <c r="F272" s="26">
        <f t="shared" si="43"/>
        <v>1.0277777777777781</v>
      </c>
      <c r="G272" s="26">
        <f t="shared" si="38"/>
        <v>9.0277777777777768</v>
      </c>
      <c r="H272" s="26">
        <f t="shared" si="44"/>
        <v>3.7000000000000011</v>
      </c>
      <c r="I272" s="28">
        <f>$Y$8*F272</f>
        <v>1747.2222222222229</v>
      </c>
      <c r="J272" s="28">
        <f>$Z$8*$Y$8*$AA$8</f>
        <v>200.12400000000002</v>
      </c>
      <c r="K272" s="28">
        <f>0.5*$AB$8*$AD$8*$AC$8*(G272)^2</f>
        <v>34.230324074074062</v>
      </c>
      <c r="L272" s="28">
        <f t="shared" si="39"/>
        <v>1981.576546296297</v>
      </c>
      <c r="M272" s="31">
        <f t="shared" si="40"/>
        <v>17889.232709619348</v>
      </c>
      <c r="N272" s="31">
        <f t="shared" si="41"/>
        <v>17.889232709619346</v>
      </c>
      <c r="O272" s="24" t="str">
        <f t="shared" si="42"/>
        <v/>
      </c>
      <c r="P272" s="24">
        <f t="shared" si="36"/>
        <v>0</v>
      </c>
      <c r="Q272" s="24">
        <f t="shared" si="37"/>
        <v>0</v>
      </c>
      <c r="AE272">
        <f>IF(E272&lt;1,1,0)</f>
        <v>0</v>
      </c>
      <c r="AF272">
        <f>IF(AE272=1,"",E272)</f>
        <v>32.5</v>
      </c>
      <c r="AG272">
        <f>E272/3.6</f>
        <v>9.0277777777777768</v>
      </c>
    </row>
    <row r="273" spans="2:33" x14ac:dyDescent="0.3">
      <c r="B273" s="3" t="s">
        <v>48</v>
      </c>
      <c r="C273" s="3">
        <v>265</v>
      </c>
      <c r="D273" s="3">
        <v>265</v>
      </c>
      <c r="E273" s="10">
        <v>36.1</v>
      </c>
      <c r="F273" s="26">
        <f t="shared" si="43"/>
        <v>0.90277777777777779</v>
      </c>
      <c r="G273" s="26">
        <f t="shared" si="38"/>
        <v>10.027777777777779</v>
      </c>
      <c r="H273" s="26">
        <f t="shared" si="44"/>
        <v>3.25</v>
      </c>
      <c r="I273" s="28">
        <f>$Y$8*F273</f>
        <v>1534.7222222222222</v>
      </c>
      <c r="J273" s="28">
        <f>$Z$8*$Y$8*$AA$8</f>
        <v>200.12400000000002</v>
      </c>
      <c r="K273" s="28">
        <f>0.5*$AB$8*$AD$8*$AC$8*(G273)^2</f>
        <v>42.233657407407406</v>
      </c>
      <c r="L273" s="28">
        <f t="shared" si="39"/>
        <v>1777.0798796296297</v>
      </c>
      <c r="M273" s="31">
        <f t="shared" si="40"/>
        <v>17820.16212628601</v>
      </c>
      <c r="N273" s="31">
        <f t="shared" si="41"/>
        <v>17.820162126286011</v>
      </c>
      <c r="O273" s="24" t="str">
        <f t="shared" si="42"/>
        <v/>
      </c>
      <c r="P273" s="24">
        <f t="shared" si="36"/>
        <v>0</v>
      </c>
      <c r="Q273" s="24">
        <f t="shared" si="37"/>
        <v>0</v>
      </c>
      <c r="AE273">
        <f>IF(E273&lt;1,1,0)</f>
        <v>0</v>
      </c>
      <c r="AF273">
        <f>IF(AE273=1,"",E273)</f>
        <v>36.1</v>
      </c>
      <c r="AG273">
        <f>E273/3.6</f>
        <v>10.027777777777779</v>
      </c>
    </row>
    <row r="274" spans="2:33" x14ac:dyDescent="0.3">
      <c r="B274" s="3" t="s">
        <v>48</v>
      </c>
      <c r="C274" s="3">
        <v>266</v>
      </c>
      <c r="D274" s="3">
        <v>266</v>
      </c>
      <c r="E274" s="10">
        <v>39</v>
      </c>
      <c r="F274" s="26">
        <f t="shared" si="43"/>
        <v>0.65277777777777712</v>
      </c>
      <c r="G274" s="26">
        <f t="shared" si="38"/>
        <v>10.833333333333334</v>
      </c>
      <c r="H274" s="26">
        <f t="shared" si="44"/>
        <v>2.3499999999999979</v>
      </c>
      <c r="I274" s="28">
        <f>$Y$8*F274</f>
        <v>1109.722222222221</v>
      </c>
      <c r="J274" s="28">
        <f>$Z$8*$Y$8*$AA$8</f>
        <v>200.12400000000002</v>
      </c>
      <c r="K274" s="28">
        <f>0.5*$AB$8*$AD$8*$AC$8*(G274)^2</f>
        <v>49.291666666666671</v>
      </c>
      <c r="L274" s="28">
        <f t="shared" si="39"/>
        <v>1359.1378888888878</v>
      </c>
      <c r="M274" s="31">
        <f t="shared" si="40"/>
        <v>14723.993796296285</v>
      </c>
      <c r="N274" s="31">
        <f t="shared" si="41"/>
        <v>14.723993796296284</v>
      </c>
      <c r="O274" s="24" t="str">
        <f t="shared" si="42"/>
        <v/>
      </c>
      <c r="P274" s="24">
        <f t="shared" si="36"/>
        <v>0</v>
      </c>
      <c r="Q274" s="24">
        <f t="shared" si="37"/>
        <v>0</v>
      </c>
      <c r="AE274">
        <f>IF(E274&lt;1,1,0)</f>
        <v>0</v>
      </c>
      <c r="AF274">
        <f>IF(AE274=1,"",E274)</f>
        <v>39</v>
      </c>
      <c r="AG274">
        <f>E274/3.6</f>
        <v>10.833333333333334</v>
      </c>
    </row>
    <row r="275" spans="2:33" x14ac:dyDescent="0.3">
      <c r="B275" s="3" t="s">
        <v>48</v>
      </c>
      <c r="C275" s="3">
        <v>267</v>
      </c>
      <c r="D275" s="3">
        <v>267</v>
      </c>
      <c r="E275" s="10">
        <v>40.799999999999997</v>
      </c>
      <c r="F275" s="26">
        <f t="shared" si="43"/>
        <v>0.54166666666666641</v>
      </c>
      <c r="G275" s="26">
        <f t="shared" si="38"/>
        <v>11.333333333333332</v>
      </c>
      <c r="H275" s="26">
        <f t="shared" si="44"/>
        <v>1.9499999999999993</v>
      </c>
      <c r="I275" s="28">
        <f>$Y$8*F275</f>
        <v>920.83333333333292</v>
      </c>
      <c r="J275" s="28">
        <f>$Z$8*$Y$8*$AA$8</f>
        <v>200.12400000000002</v>
      </c>
      <c r="K275" s="28">
        <f>0.5*$AB$8*$AD$8*$AC$8*(G275)^2</f>
        <v>53.946666666666658</v>
      </c>
      <c r="L275" s="28">
        <f t="shared" si="39"/>
        <v>1174.9039999999995</v>
      </c>
      <c r="M275" s="31">
        <f t="shared" si="40"/>
        <v>13315.578666666661</v>
      </c>
      <c r="N275" s="31">
        <f t="shared" si="41"/>
        <v>13.31557866666666</v>
      </c>
      <c r="O275" s="24" t="str">
        <f t="shared" si="42"/>
        <v/>
      </c>
      <c r="P275" s="24">
        <f t="shared" si="36"/>
        <v>0</v>
      </c>
      <c r="Q275" s="24">
        <f t="shared" si="37"/>
        <v>0</v>
      </c>
      <c r="AE275">
        <f>IF(E275&lt;1,1,0)</f>
        <v>0</v>
      </c>
      <c r="AF275">
        <f>IF(AE275=1,"",E275)</f>
        <v>40.799999999999997</v>
      </c>
      <c r="AG275">
        <f>E275/3.6</f>
        <v>11.333333333333332</v>
      </c>
    </row>
    <row r="276" spans="2:33" x14ac:dyDescent="0.3">
      <c r="B276" s="3" t="s">
        <v>48</v>
      </c>
      <c r="C276" s="3">
        <v>268</v>
      </c>
      <c r="D276" s="3">
        <v>268</v>
      </c>
      <c r="E276" s="10">
        <v>42.9</v>
      </c>
      <c r="F276" s="26">
        <f t="shared" si="43"/>
        <v>0.50000000000000022</v>
      </c>
      <c r="G276" s="26">
        <f t="shared" si="38"/>
        <v>11.916666666666666</v>
      </c>
      <c r="H276" s="26">
        <f t="shared" si="44"/>
        <v>1.8000000000000007</v>
      </c>
      <c r="I276" s="28">
        <f>$Y$8*F276</f>
        <v>850.00000000000034</v>
      </c>
      <c r="J276" s="28">
        <f>$Z$8*$Y$8*$AA$8</f>
        <v>200.12400000000002</v>
      </c>
      <c r="K276" s="28">
        <f>0.5*$AB$8*$AD$8*$AC$8*(G276)^2</f>
        <v>59.642916666666657</v>
      </c>
      <c r="L276" s="28">
        <f t="shared" si="39"/>
        <v>1109.7669166666669</v>
      </c>
      <c r="M276" s="31">
        <f t="shared" si="40"/>
        <v>13224.722423611114</v>
      </c>
      <c r="N276" s="31">
        <f t="shared" si="41"/>
        <v>13.224722423611114</v>
      </c>
      <c r="O276" s="24" t="str">
        <f t="shared" si="42"/>
        <v/>
      </c>
      <c r="P276" s="24">
        <f t="shared" si="36"/>
        <v>0</v>
      </c>
      <c r="Q276" s="24">
        <f t="shared" si="37"/>
        <v>0</v>
      </c>
      <c r="AE276">
        <f>IF(E276&lt;1,1,0)</f>
        <v>0</v>
      </c>
      <c r="AF276">
        <f>IF(AE276=1,"",E276)</f>
        <v>42.9</v>
      </c>
      <c r="AG276">
        <f>E276/3.6</f>
        <v>11.916666666666666</v>
      </c>
    </row>
    <row r="277" spans="2:33" x14ac:dyDescent="0.3">
      <c r="B277" s="3" t="s">
        <v>48</v>
      </c>
      <c r="C277" s="3">
        <v>269</v>
      </c>
      <c r="D277" s="3">
        <v>269</v>
      </c>
      <c r="E277" s="10">
        <v>44.4</v>
      </c>
      <c r="F277" s="26">
        <f t="shared" si="43"/>
        <v>0.41666666666666663</v>
      </c>
      <c r="G277" s="26">
        <f t="shared" si="38"/>
        <v>12.333333333333332</v>
      </c>
      <c r="H277" s="26">
        <f t="shared" si="44"/>
        <v>1.5</v>
      </c>
      <c r="I277" s="28">
        <f>$Y$8*F277</f>
        <v>708.33333333333326</v>
      </c>
      <c r="J277" s="28">
        <f>$Z$8*$Y$8*$AA$8</f>
        <v>200.12400000000002</v>
      </c>
      <c r="K277" s="28">
        <f>0.5*$AB$8*$AD$8*$AC$8*(G277)^2</f>
        <v>63.886666666666656</v>
      </c>
      <c r="L277" s="28">
        <f t="shared" si="39"/>
        <v>972.34399999999994</v>
      </c>
      <c r="M277" s="31">
        <f t="shared" si="40"/>
        <v>11992.242666666665</v>
      </c>
      <c r="N277" s="31">
        <f t="shared" si="41"/>
        <v>11.992242666666666</v>
      </c>
      <c r="O277" s="24" t="str">
        <f t="shared" si="42"/>
        <v/>
      </c>
      <c r="P277" s="24">
        <f t="shared" si="36"/>
        <v>0</v>
      </c>
      <c r="Q277" s="24">
        <f t="shared" si="37"/>
        <v>0</v>
      </c>
      <c r="AE277">
        <f>IF(E277&lt;1,1,0)</f>
        <v>0</v>
      </c>
      <c r="AF277">
        <f>IF(AE277=1,"",E277)</f>
        <v>44.4</v>
      </c>
      <c r="AG277">
        <f>E277/3.6</f>
        <v>12.333333333333332</v>
      </c>
    </row>
    <row r="278" spans="2:33" x14ac:dyDescent="0.3">
      <c r="B278" s="3" t="s">
        <v>48</v>
      </c>
      <c r="C278" s="3">
        <v>270</v>
      </c>
      <c r="D278" s="3">
        <v>270</v>
      </c>
      <c r="E278" s="10">
        <v>45.9</v>
      </c>
      <c r="F278" s="26">
        <f t="shared" si="43"/>
        <v>0.2222222222222224</v>
      </c>
      <c r="G278" s="26">
        <f t="shared" si="38"/>
        <v>12.75</v>
      </c>
      <c r="H278" s="26">
        <f t="shared" si="44"/>
        <v>0.80000000000000071</v>
      </c>
      <c r="I278" s="28">
        <f>$Y$8*F278</f>
        <v>377.77777777777811</v>
      </c>
      <c r="J278" s="28">
        <f>$Z$8*$Y$8*$AA$8</f>
        <v>200.12400000000002</v>
      </c>
      <c r="K278" s="28">
        <f>0.5*$AB$8*$AD$8*$AC$8*(G278)^2</f>
        <v>68.276250000000005</v>
      </c>
      <c r="L278" s="28">
        <f t="shared" si="39"/>
        <v>646.17802777777808</v>
      </c>
      <c r="M278" s="31">
        <f t="shared" si="40"/>
        <v>8238.7698541666705</v>
      </c>
      <c r="N278" s="31">
        <f t="shared" si="41"/>
        <v>8.2387698541666712</v>
      </c>
      <c r="O278" s="24" t="str">
        <f t="shared" si="42"/>
        <v/>
      </c>
      <c r="P278" s="24">
        <f t="shared" si="36"/>
        <v>0</v>
      </c>
      <c r="Q278" s="24">
        <f t="shared" si="37"/>
        <v>0</v>
      </c>
      <c r="AE278">
        <f>IF(E278&lt;1,1,0)</f>
        <v>0</v>
      </c>
      <c r="AF278">
        <f>IF(AE278=1,"",E278)</f>
        <v>45.9</v>
      </c>
      <c r="AG278">
        <f>E278/3.6</f>
        <v>12.75</v>
      </c>
    </row>
    <row r="279" spans="2:33" x14ac:dyDescent="0.3">
      <c r="B279" s="3" t="s">
        <v>48</v>
      </c>
      <c r="C279" s="3">
        <v>271</v>
      </c>
      <c r="D279" s="3">
        <v>271</v>
      </c>
      <c r="E279" s="10">
        <v>46</v>
      </c>
      <c r="F279" s="26">
        <f t="shared" si="43"/>
        <v>-4.1666666666666269E-2</v>
      </c>
      <c r="G279" s="26">
        <f t="shared" si="38"/>
        <v>12.777777777777777</v>
      </c>
      <c r="H279" s="26">
        <f t="shared" si="44"/>
        <v>-0.14999999999999858</v>
      </c>
      <c r="I279" s="28">
        <f>$Y$8*F279</f>
        <v>-70.833333333332661</v>
      </c>
      <c r="J279" s="28">
        <f>$Z$8*$Y$8*$AA$8</f>
        <v>200.12400000000002</v>
      </c>
      <c r="K279" s="28">
        <f>0.5*$AB$8*$AD$8*$AC$8*(G279)^2</f>
        <v>68.574074074074062</v>
      </c>
      <c r="L279" s="28">
        <f t="shared" si="39"/>
        <v>197.86474074074141</v>
      </c>
      <c r="M279" s="31">
        <f t="shared" si="40"/>
        <v>2528.2716872428068</v>
      </c>
      <c r="N279" s="31">
        <f t="shared" si="41"/>
        <v>2.5282716872428068</v>
      </c>
      <c r="O279" s="24" t="str">
        <f t="shared" si="42"/>
        <v/>
      </c>
      <c r="P279" s="24">
        <f t="shared" si="36"/>
        <v>0</v>
      </c>
      <c r="Q279" s="24">
        <f t="shared" si="37"/>
        <v>0</v>
      </c>
      <c r="AE279">
        <f>IF(E279&lt;1,1,0)</f>
        <v>0</v>
      </c>
      <c r="AF279">
        <f>IF(AE279=1,"",E279)</f>
        <v>46</v>
      </c>
      <c r="AG279">
        <f>E279/3.6</f>
        <v>12.777777777777777</v>
      </c>
    </row>
    <row r="280" spans="2:33" x14ac:dyDescent="0.3">
      <c r="B280" s="3" t="s">
        <v>48</v>
      </c>
      <c r="C280" s="3">
        <v>272</v>
      </c>
      <c r="D280" s="3">
        <v>272</v>
      </c>
      <c r="E280" s="10">
        <v>45.6</v>
      </c>
      <c r="F280" s="26">
        <f t="shared" si="43"/>
        <v>-9.7222222222222612E-2</v>
      </c>
      <c r="G280" s="26">
        <f t="shared" si="38"/>
        <v>12.666666666666666</v>
      </c>
      <c r="H280" s="26">
        <f t="shared" si="44"/>
        <v>-0.35000000000000142</v>
      </c>
      <c r="I280" s="28">
        <f>$Y$8*F280</f>
        <v>-165.27777777777845</v>
      </c>
      <c r="J280" s="28">
        <f>$Z$8*$Y$8*$AA$8</f>
        <v>200.12400000000002</v>
      </c>
      <c r="K280" s="28">
        <f>0.5*$AB$8*$AD$8*$AC$8*(G280)^2</f>
        <v>67.386666666666656</v>
      </c>
      <c r="L280" s="28">
        <f t="shared" si="39"/>
        <v>102.23288888888823</v>
      </c>
      <c r="M280" s="31">
        <f t="shared" si="40"/>
        <v>1294.9499259259176</v>
      </c>
      <c r="N280" s="31">
        <f t="shared" si="41"/>
        <v>1.2949499259259176</v>
      </c>
      <c r="O280" s="24" t="str">
        <f t="shared" si="42"/>
        <v/>
      </c>
      <c r="P280" s="24">
        <f t="shared" si="36"/>
        <v>181.98419444444409</v>
      </c>
      <c r="Q280" s="24">
        <f t="shared" si="37"/>
        <v>118.28972638888865</v>
      </c>
      <c r="AE280">
        <f>IF(E280&lt;1,1,0)</f>
        <v>0</v>
      </c>
      <c r="AF280">
        <f>IF(AE280=1,"",E280)</f>
        <v>45.6</v>
      </c>
      <c r="AG280">
        <f>E280/3.6</f>
        <v>12.666666666666666</v>
      </c>
    </row>
    <row r="281" spans="2:33" x14ac:dyDescent="0.3">
      <c r="B281" s="3" t="s">
        <v>48</v>
      </c>
      <c r="C281" s="3">
        <v>273</v>
      </c>
      <c r="D281" s="3">
        <v>273</v>
      </c>
      <c r="E281" s="10">
        <v>45.3</v>
      </c>
      <c r="F281" s="26">
        <f t="shared" si="43"/>
        <v>-0.26388888888888867</v>
      </c>
      <c r="G281" s="26">
        <f t="shared" si="38"/>
        <v>12.583333333333332</v>
      </c>
      <c r="H281" s="26">
        <f t="shared" si="44"/>
        <v>-0.94999999999999929</v>
      </c>
      <c r="I281" s="28">
        <f>$Y$8*F281</f>
        <v>-448.61111111111074</v>
      </c>
      <c r="J281" s="28">
        <f>$Z$8*$Y$8*$AA$8</f>
        <v>200.12400000000002</v>
      </c>
      <c r="K281" s="28">
        <f>0.5*$AB$8*$AD$8*$AC$8*(G281)^2</f>
        <v>66.50291666666665</v>
      </c>
      <c r="L281" s="28">
        <f t="shared" si="39"/>
        <v>-181.98419444444409</v>
      </c>
      <c r="M281" s="31">
        <f t="shared" si="40"/>
        <v>-2289.9677800925879</v>
      </c>
      <c r="N281" s="31">
        <f t="shared" si="41"/>
        <v>-2.2899677800925877</v>
      </c>
      <c r="O281" s="24" t="str">
        <f t="shared" si="42"/>
        <v>BRAKING</v>
      </c>
      <c r="P281" s="24">
        <f t="shared" si="36"/>
        <v>800.48789814814813</v>
      </c>
      <c r="Q281" s="24">
        <f t="shared" si="37"/>
        <v>520.31713379629628</v>
      </c>
      <c r="AE281">
        <f>IF(E281&lt;1,1,0)</f>
        <v>0</v>
      </c>
      <c r="AF281">
        <f>IF(AE281=1,"",E281)</f>
        <v>45.3</v>
      </c>
      <c r="AG281">
        <f>E281/3.6</f>
        <v>12.583333333333332</v>
      </c>
    </row>
    <row r="282" spans="2:33" x14ac:dyDescent="0.3">
      <c r="B282" s="3" t="s">
        <v>48</v>
      </c>
      <c r="C282" s="3">
        <v>274</v>
      </c>
      <c r="D282" s="3">
        <v>274</v>
      </c>
      <c r="E282" s="10">
        <v>43.7</v>
      </c>
      <c r="F282" s="26">
        <f t="shared" si="43"/>
        <v>-0.625</v>
      </c>
      <c r="G282" s="26">
        <f t="shared" si="38"/>
        <v>12.138888888888889</v>
      </c>
      <c r="H282" s="26">
        <f t="shared" si="44"/>
        <v>-2.25</v>
      </c>
      <c r="I282" s="28">
        <f>$Y$8*F282</f>
        <v>-1062.5</v>
      </c>
      <c r="J282" s="28">
        <f>$Z$8*$Y$8*$AA$8</f>
        <v>200.12400000000002</v>
      </c>
      <c r="K282" s="28">
        <f>0.5*$AB$8*$AD$8*$AC$8*(G282)^2</f>
        <v>61.88810185185185</v>
      </c>
      <c r="L282" s="28">
        <f t="shared" si="39"/>
        <v>-800.48789814814813</v>
      </c>
      <c r="M282" s="31">
        <f t="shared" si="40"/>
        <v>-9717.0336525205767</v>
      </c>
      <c r="N282" s="31">
        <f t="shared" si="41"/>
        <v>-9.7170336525205769</v>
      </c>
      <c r="O282" s="24" t="str">
        <f t="shared" si="42"/>
        <v>BRAKING</v>
      </c>
      <c r="P282" s="24">
        <f t="shared" si="36"/>
        <v>1091.7626666666672</v>
      </c>
      <c r="Q282" s="24">
        <f t="shared" si="37"/>
        <v>709.64573333333374</v>
      </c>
      <c r="AE282">
        <f>IF(E282&lt;1,1,0)</f>
        <v>0</v>
      </c>
      <c r="AF282">
        <f>IF(AE282=1,"",E282)</f>
        <v>43.7</v>
      </c>
      <c r="AG282">
        <f>E282/3.6</f>
        <v>12.138888888888889</v>
      </c>
    </row>
    <row r="283" spans="2:33" x14ac:dyDescent="0.3">
      <c r="B283" s="3" t="s">
        <v>48</v>
      </c>
      <c r="C283" s="3">
        <v>275</v>
      </c>
      <c r="D283" s="3">
        <v>275</v>
      </c>
      <c r="E283" s="10">
        <v>40.799999999999997</v>
      </c>
      <c r="F283" s="26">
        <f t="shared" si="43"/>
        <v>-0.79166666666666707</v>
      </c>
      <c r="G283" s="26">
        <f t="shared" si="38"/>
        <v>11.333333333333332</v>
      </c>
      <c r="H283" s="26">
        <f t="shared" si="44"/>
        <v>-2.8500000000000014</v>
      </c>
      <c r="I283" s="28">
        <f>$Y$8*F283</f>
        <v>-1345.8333333333339</v>
      </c>
      <c r="J283" s="28">
        <f>$Z$8*$Y$8*$AA$8</f>
        <v>200.12400000000002</v>
      </c>
      <c r="K283" s="28">
        <f>0.5*$AB$8*$AD$8*$AC$8*(G283)^2</f>
        <v>53.946666666666658</v>
      </c>
      <c r="L283" s="28">
        <f t="shared" si="39"/>
        <v>-1091.7626666666672</v>
      </c>
      <c r="M283" s="31">
        <f t="shared" si="40"/>
        <v>-12373.310222222228</v>
      </c>
      <c r="N283" s="31">
        <f t="shared" si="41"/>
        <v>-12.373310222222228</v>
      </c>
      <c r="O283" s="24" t="str">
        <f t="shared" si="42"/>
        <v>BRAKING</v>
      </c>
      <c r="P283" s="24">
        <f t="shared" si="36"/>
        <v>1264.1908148148143</v>
      </c>
      <c r="Q283" s="24">
        <f t="shared" si="37"/>
        <v>821.72402962962929</v>
      </c>
      <c r="AE283">
        <f>IF(E283&lt;1,1,0)</f>
        <v>0</v>
      </c>
      <c r="AF283">
        <f>IF(AE283=1,"",E283)</f>
        <v>40.799999999999997</v>
      </c>
      <c r="AG283">
        <f>E283/3.6</f>
        <v>11.333333333333332</v>
      </c>
    </row>
    <row r="284" spans="2:33" x14ac:dyDescent="0.3">
      <c r="B284" s="3" t="s">
        <v>48</v>
      </c>
      <c r="C284" s="3">
        <v>276</v>
      </c>
      <c r="D284" s="3">
        <v>276</v>
      </c>
      <c r="E284" s="10">
        <v>38</v>
      </c>
      <c r="F284" s="26">
        <f t="shared" si="43"/>
        <v>-0.88888888888888862</v>
      </c>
      <c r="G284" s="26">
        <f t="shared" si="38"/>
        <v>10.555555555555555</v>
      </c>
      <c r="H284" s="26">
        <f t="shared" si="44"/>
        <v>-3.1999999999999993</v>
      </c>
      <c r="I284" s="28">
        <f>$Y$8*F284</f>
        <v>-1511.1111111111106</v>
      </c>
      <c r="J284" s="28">
        <f>$Z$8*$Y$8*$AA$8</f>
        <v>200.12400000000002</v>
      </c>
      <c r="K284" s="28">
        <f>0.5*$AB$8*$AD$8*$AC$8*(G284)^2</f>
        <v>46.796296296296291</v>
      </c>
      <c r="L284" s="28">
        <f t="shared" si="39"/>
        <v>-1264.1908148148143</v>
      </c>
      <c r="M284" s="31">
        <f t="shared" si="40"/>
        <v>-13344.236378600817</v>
      </c>
      <c r="N284" s="31">
        <f t="shared" si="41"/>
        <v>-13.344236378600817</v>
      </c>
      <c r="O284" s="24" t="str">
        <f t="shared" si="42"/>
        <v>BRAKING</v>
      </c>
      <c r="P284" s="24">
        <f t="shared" si="36"/>
        <v>1437.9152592592595</v>
      </c>
      <c r="Q284" s="24">
        <f t="shared" si="37"/>
        <v>934.64491851851869</v>
      </c>
      <c r="AE284">
        <f>IF(E284&lt;1,1,0)</f>
        <v>0</v>
      </c>
      <c r="AF284">
        <f>IF(AE284=1,"",E284)</f>
        <v>38</v>
      </c>
      <c r="AG284">
        <f>E284/3.6</f>
        <v>10.555555555555555</v>
      </c>
    </row>
    <row r="285" spans="2:33" x14ac:dyDescent="0.3">
      <c r="B285" s="3" t="s">
        <v>48</v>
      </c>
      <c r="C285" s="3">
        <v>277</v>
      </c>
      <c r="D285" s="3">
        <v>277</v>
      </c>
      <c r="E285" s="10">
        <v>34.4</v>
      </c>
      <c r="F285" s="26">
        <f t="shared" si="43"/>
        <v>-0.98611111111111127</v>
      </c>
      <c r="G285" s="26">
        <f t="shared" si="38"/>
        <v>9.5555555555555554</v>
      </c>
      <c r="H285" s="26">
        <f t="shared" si="44"/>
        <v>-3.5500000000000007</v>
      </c>
      <c r="I285" s="28">
        <f>$Y$8*F285</f>
        <v>-1676.3888888888891</v>
      </c>
      <c r="J285" s="28">
        <f>$Z$8*$Y$8*$AA$8</f>
        <v>200.12400000000002</v>
      </c>
      <c r="K285" s="28">
        <f>0.5*$AB$8*$AD$8*$AC$8*(G285)^2</f>
        <v>38.349629629629625</v>
      </c>
      <c r="L285" s="28">
        <f t="shared" si="39"/>
        <v>-1437.9152592592595</v>
      </c>
      <c r="M285" s="31">
        <f t="shared" si="40"/>
        <v>-13740.079144032925</v>
      </c>
      <c r="N285" s="31">
        <f t="shared" si="41"/>
        <v>-13.740079144032926</v>
      </c>
      <c r="O285" s="24" t="str">
        <f t="shared" si="42"/>
        <v>BRAKING</v>
      </c>
      <c r="P285" s="24">
        <f t="shared" si="36"/>
        <v>1870.321972222222</v>
      </c>
      <c r="Q285" s="24">
        <f t="shared" si="37"/>
        <v>1215.7092819444445</v>
      </c>
      <c r="AE285">
        <f>IF(E285&lt;1,1,0)</f>
        <v>0</v>
      </c>
      <c r="AF285">
        <f>IF(AE285=1,"",E285)</f>
        <v>34.4</v>
      </c>
      <c r="AG285">
        <f>E285/3.6</f>
        <v>9.5555555555555554</v>
      </c>
    </row>
    <row r="286" spans="2:33" x14ac:dyDescent="0.3">
      <c r="B286" s="3" t="s">
        <v>48</v>
      </c>
      <c r="C286" s="3">
        <v>278</v>
      </c>
      <c r="D286" s="3">
        <v>278</v>
      </c>
      <c r="E286" s="10">
        <v>30.9</v>
      </c>
      <c r="F286" s="26">
        <f t="shared" si="43"/>
        <v>-1.2361111111111109</v>
      </c>
      <c r="G286" s="26">
        <f t="shared" si="38"/>
        <v>8.5833333333333321</v>
      </c>
      <c r="H286" s="26">
        <f t="shared" si="44"/>
        <v>-4.4499999999999993</v>
      </c>
      <c r="I286" s="28">
        <f>$Y$8*F286</f>
        <v>-2101.3888888888887</v>
      </c>
      <c r="J286" s="28">
        <f>$Z$8*$Y$8*$AA$8</f>
        <v>200.12400000000002</v>
      </c>
      <c r="K286" s="28">
        <f>0.5*$AB$8*$AD$8*$AC$8*(G286)^2</f>
        <v>30.942916666666655</v>
      </c>
      <c r="L286" s="28">
        <f t="shared" si="39"/>
        <v>-1870.321972222222</v>
      </c>
      <c r="M286" s="31">
        <f t="shared" si="40"/>
        <v>-16053.596928240737</v>
      </c>
      <c r="N286" s="31">
        <f t="shared" si="41"/>
        <v>-16.053596928240736</v>
      </c>
      <c r="O286" s="24" t="str">
        <f t="shared" si="42"/>
        <v>BRAKING</v>
      </c>
      <c r="P286" s="24">
        <f t="shared" si="36"/>
        <v>2021.8586388888889</v>
      </c>
      <c r="Q286" s="24">
        <f t="shared" si="37"/>
        <v>1314.2081152777778</v>
      </c>
      <c r="AE286">
        <f>IF(E286&lt;1,1,0)</f>
        <v>0</v>
      </c>
      <c r="AF286">
        <f>IF(AE286=1,"",E286)</f>
        <v>30.9</v>
      </c>
      <c r="AG286">
        <f>E286/3.6</f>
        <v>8.5833333333333321</v>
      </c>
    </row>
    <row r="287" spans="2:33" x14ac:dyDescent="0.3">
      <c r="B287" s="3" t="s">
        <v>48</v>
      </c>
      <c r="C287" s="3">
        <v>279</v>
      </c>
      <c r="D287" s="3">
        <v>279</v>
      </c>
      <c r="E287" s="10">
        <v>25.5</v>
      </c>
      <c r="F287" s="26">
        <f t="shared" si="43"/>
        <v>-1.3194444444444444</v>
      </c>
      <c r="G287" s="26">
        <f t="shared" si="38"/>
        <v>7.083333333333333</v>
      </c>
      <c r="H287" s="26">
        <f t="shared" si="44"/>
        <v>-4.75</v>
      </c>
      <c r="I287" s="28">
        <f>$Y$8*F287</f>
        <v>-2243.0555555555557</v>
      </c>
      <c r="J287" s="28">
        <f>$Z$8*$Y$8*$AA$8</f>
        <v>200.12400000000002</v>
      </c>
      <c r="K287" s="28">
        <f>0.5*$AB$8*$AD$8*$AC$8*(G287)^2</f>
        <v>21.072916666666664</v>
      </c>
      <c r="L287" s="28">
        <f t="shared" si="39"/>
        <v>-2021.8586388888889</v>
      </c>
      <c r="M287" s="31">
        <f t="shared" si="40"/>
        <v>-14321.498692129629</v>
      </c>
      <c r="N287" s="31">
        <f t="shared" si="41"/>
        <v>-14.32149869212963</v>
      </c>
      <c r="O287" s="24" t="str">
        <f t="shared" si="42"/>
        <v>BRAKING</v>
      </c>
      <c r="P287" s="24">
        <f t="shared" si="36"/>
        <v>1036.4235925925925</v>
      </c>
      <c r="Q287" s="24">
        <f t="shared" si="37"/>
        <v>673.67533518518519</v>
      </c>
      <c r="AE287">
        <f>IF(E287&lt;1,1,0)</f>
        <v>0</v>
      </c>
      <c r="AF287">
        <f>IF(AE287=1,"",E287)</f>
        <v>25.5</v>
      </c>
      <c r="AG287">
        <f>E287/3.6</f>
        <v>7.083333333333333</v>
      </c>
    </row>
    <row r="288" spans="2:33" x14ac:dyDescent="0.3">
      <c r="B288" s="3" t="s">
        <v>48</v>
      </c>
      <c r="C288" s="3">
        <v>280</v>
      </c>
      <c r="D288" s="3">
        <v>280</v>
      </c>
      <c r="E288" s="10">
        <v>21.4</v>
      </c>
      <c r="F288" s="26">
        <f t="shared" si="43"/>
        <v>-0.73611111111111116</v>
      </c>
      <c r="G288" s="26">
        <f t="shared" si="38"/>
        <v>5.9444444444444438</v>
      </c>
      <c r="H288" s="26">
        <f t="shared" si="44"/>
        <v>-2.6500000000000004</v>
      </c>
      <c r="I288" s="28">
        <f>$Y$8*F288</f>
        <v>-1251.3888888888889</v>
      </c>
      <c r="J288" s="28">
        <f>$Z$8*$Y$8*$AA$8</f>
        <v>200.12400000000002</v>
      </c>
      <c r="K288" s="28">
        <f>0.5*$AB$8*$AD$8*$AC$8*(G288)^2</f>
        <v>14.841296296296292</v>
      </c>
      <c r="L288" s="28">
        <f t="shared" si="39"/>
        <v>-1036.4235925925925</v>
      </c>
      <c r="M288" s="31">
        <f t="shared" si="40"/>
        <v>-6160.9624670781877</v>
      </c>
      <c r="N288" s="31">
        <f t="shared" si="41"/>
        <v>-6.1609624670781873</v>
      </c>
      <c r="O288" s="24" t="str">
        <f t="shared" si="42"/>
        <v>BRAKING</v>
      </c>
      <c r="P288" s="24">
        <f t="shared" si="36"/>
        <v>0</v>
      </c>
      <c r="Q288" s="24">
        <f t="shared" si="37"/>
        <v>0</v>
      </c>
      <c r="AE288">
        <f>IF(E288&lt;1,1,0)</f>
        <v>0</v>
      </c>
      <c r="AF288">
        <f>IF(AE288=1,"",E288)</f>
        <v>21.4</v>
      </c>
      <c r="AG288">
        <f>E288/3.6</f>
        <v>5.9444444444444438</v>
      </c>
    </row>
    <row r="289" spans="2:33" x14ac:dyDescent="0.3">
      <c r="B289" s="3" t="s">
        <v>48</v>
      </c>
      <c r="C289" s="3">
        <v>281</v>
      </c>
      <c r="D289" s="3">
        <v>281</v>
      </c>
      <c r="E289" s="10">
        <v>20.2</v>
      </c>
      <c r="F289" s="26">
        <f t="shared" si="43"/>
        <v>0.20833333333333331</v>
      </c>
      <c r="G289" s="26">
        <f t="shared" si="38"/>
        <v>5.6111111111111107</v>
      </c>
      <c r="H289" s="26">
        <f t="shared" si="44"/>
        <v>0.75</v>
      </c>
      <c r="I289" s="28">
        <f>$Y$8*F289</f>
        <v>354.16666666666663</v>
      </c>
      <c r="J289" s="28">
        <f>$Z$8*$Y$8*$AA$8</f>
        <v>200.12400000000002</v>
      </c>
      <c r="K289" s="28">
        <f>0.5*$AB$8*$AD$8*$AC$8*(G289)^2</f>
        <v>13.223518518518516</v>
      </c>
      <c r="L289" s="28">
        <f t="shared" si="39"/>
        <v>567.51418518518517</v>
      </c>
      <c r="M289" s="31">
        <f t="shared" si="40"/>
        <v>3184.385150205761</v>
      </c>
      <c r="N289" s="31">
        <f t="shared" si="41"/>
        <v>3.184385150205761</v>
      </c>
      <c r="O289" s="24" t="str">
        <f t="shared" si="42"/>
        <v/>
      </c>
      <c r="P289" s="24">
        <f t="shared" si="36"/>
        <v>0</v>
      </c>
      <c r="Q289" s="24">
        <f t="shared" si="37"/>
        <v>0</v>
      </c>
      <c r="AE289">
        <f>IF(E289&lt;1,1,0)</f>
        <v>0</v>
      </c>
      <c r="AF289">
        <f>IF(AE289=1,"",E289)</f>
        <v>20.2</v>
      </c>
      <c r="AG289">
        <f>E289/3.6</f>
        <v>5.6111111111111107</v>
      </c>
    </row>
    <row r="290" spans="2:33" x14ac:dyDescent="0.3">
      <c r="B290" s="3" t="s">
        <v>48</v>
      </c>
      <c r="C290" s="3">
        <v>282</v>
      </c>
      <c r="D290" s="3">
        <v>282</v>
      </c>
      <c r="E290" s="10">
        <v>22.9</v>
      </c>
      <c r="F290" s="26">
        <f t="shared" si="43"/>
        <v>0.88888888888888917</v>
      </c>
      <c r="G290" s="26">
        <f t="shared" si="38"/>
        <v>6.3611111111111107</v>
      </c>
      <c r="H290" s="26">
        <f t="shared" si="44"/>
        <v>3.2000000000000011</v>
      </c>
      <c r="I290" s="28">
        <f>$Y$8*F290</f>
        <v>1511.1111111111115</v>
      </c>
      <c r="J290" s="28">
        <f>$Z$8*$Y$8*$AA$8</f>
        <v>200.12400000000002</v>
      </c>
      <c r="K290" s="28">
        <f>0.5*$AB$8*$AD$8*$AC$8*(G290)^2</f>
        <v>16.994768518518516</v>
      </c>
      <c r="L290" s="28">
        <f t="shared" si="39"/>
        <v>1728.22987962963</v>
      </c>
      <c r="M290" s="31">
        <f t="shared" si="40"/>
        <v>10993.462289866256</v>
      </c>
      <c r="N290" s="31">
        <f t="shared" si="41"/>
        <v>10.993462289866256</v>
      </c>
      <c r="O290" s="24" t="str">
        <f t="shared" si="42"/>
        <v/>
      </c>
      <c r="P290" s="24">
        <f t="shared" si="36"/>
        <v>0</v>
      </c>
      <c r="Q290" s="24">
        <f t="shared" si="37"/>
        <v>0</v>
      </c>
      <c r="AE290">
        <f>IF(E290&lt;1,1,0)</f>
        <v>0</v>
      </c>
      <c r="AF290">
        <f>IF(AE290=1,"",E290)</f>
        <v>22.9</v>
      </c>
      <c r="AG290">
        <f>E290/3.6</f>
        <v>6.3611111111111107</v>
      </c>
    </row>
    <row r="291" spans="2:33" x14ac:dyDescent="0.3">
      <c r="B291" s="3" t="s">
        <v>48</v>
      </c>
      <c r="C291" s="3">
        <v>283</v>
      </c>
      <c r="D291" s="3">
        <v>283</v>
      </c>
      <c r="E291" s="10">
        <v>26.6</v>
      </c>
      <c r="F291" s="26">
        <f t="shared" si="43"/>
        <v>1.0138888888888891</v>
      </c>
      <c r="G291" s="26">
        <f t="shared" si="38"/>
        <v>7.3888888888888893</v>
      </c>
      <c r="H291" s="26">
        <f t="shared" si="44"/>
        <v>3.6500000000000004</v>
      </c>
      <c r="I291" s="28">
        <f>$Y$8*F291</f>
        <v>1723.6111111111113</v>
      </c>
      <c r="J291" s="28">
        <f>$Z$8*$Y$8*$AA$8</f>
        <v>200.12400000000002</v>
      </c>
      <c r="K291" s="28">
        <f>0.5*$AB$8*$AD$8*$AC$8*(G291)^2</f>
        <v>22.930185185185188</v>
      </c>
      <c r="L291" s="28">
        <f t="shared" si="39"/>
        <v>1946.6652962962964</v>
      </c>
      <c r="M291" s="31">
        <f t="shared" si="40"/>
        <v>14383.693578189303</v>
      </c>
      <c r="N291" s="31">
        <f t="shared" si="41"/>
        <v>14.383693578189302</v>
      </c>
      <c r="O291" s="24" t="str">
        <f t="shared" si="42"/>
        <v/>
      </c>
      <c r="P291" s="24">
        <f t="shared" si="36"/>
        <v>0</v>
      </c>
      <c r="Q291" s="24">
        <f t="shared" si="37"/>
        <v>0</v>
      </c>
      <c r="AE291">
        <f>IF(E291&lt;1,1,0)</f>
        <v>0</v>
      </c>
      <c r="AF291">
        <f>IF(AE291=1,"",E291)</f>
        <v>26.6</v>
      </c>
      <c r="AG291">
        <f>E291/3.6</f>
        <v>7.3888888888888893</v>
      </c>
    </row>
    <row r="292" spans="2:33" x14ac:dyDescent="0.3">
      <c r="B292" s="3" t="s">
        <v>48</v>
      </c>
      <c r="C292" s="3">
        <v>284</v>
      </c>
      <c r="D292" s="3">
        <v>284</v>
      </c>
      <c r="E292" s="10">
        <v>30.2</v>
      </c>
      <c r="F292" s="26">
        <f t="shared" si="43"/>
        <v>1.0416666666666667</v>
      </c>
      <c r="G292" s="26">
        <f t="shared" si="38"/>
        <v>8.3888888888888893</v>
      </c>
      <c r="H292" s="26">
        <f t="shared" si="44"/>
        <v>3.75</v>
      </c>
      <c r="I292" s="28">
        <f>$Y$8*F292</f>
        <v>1770.8333333333335</v>
      </c>
      <c r="J292" s="28">
        <f>$Z$8*$Y$8*$AA$8</f>
        <v>200.12400000000002</v>
      </c>
      <c r="K292" s="28">
        <f>0.5*$AB$8*$AD$8*$AC$8*(G292)^2</f>
        <v>29.556851851851857</v>
      </c>
      <c r="L292" s="28">
        <f t="shared" si="39"/>
        <v>2000.5141851851854</v>
      </c>
      <c r="M292" s="31">
        <f t="shared" si="40"/>
        <v>16782.091220164613</v>
      </c>
      <c r="N292" s="31">
        <f t="shared" si="41"/>
        <v>16.782091220164613</v>
      </c>
      <c r="O292" s="24" t="str">
        <f t="shared" si="42"/>
        <v/>
      </c>
      <c r="P292" s="24">
        <f t="shared" si="36"/>
        <v>0</v>
      </c>
      <c r="Q292" s="24">
        <f t="shared" si="37"/>
        <v>0</v>
      </c>
      <c r="AE292">
        <f>IF(E292&lt;1,1,0)</f>
        <v>0</v>
      </c>
      <c r="AF292">
        <f>IF(AE292=1,"",E292)</f>
        <v>30.2</v>
      </c>
      <c r="AG292">
        <f>E292/3.6</f>
        <v>8.3888888888888893</v>
      </c>
    </row>
    <row r="293" spans="2:33" x14ac:dyDescent="0.3">
      <c r="B293" s="3" t="s">
        <v>48</v>
      </c>
      <c r="C293" s="3">
        <v>285</v>
      </c>
      <c r="D293" s="3">
        <v>285</v>
      </c>
      <c r="E293" s="10">
        <v>34.1</v>
      </c>
      <c r="F293" s="26">
        <f t="shared" si="43"/>
        <v>0.99999999999999989</v>
      </c>
      <c r="G293" s="26">
        <f t="shared" si="38"/>
        <v>9.4722222222222232</v>
      </c>
      <c r="H293" s="26">
        <f t="shared" si="44"/>
        <v>3.5999999999999996</v>
      </c>
      <c r="I293" s="28">
        <f>$Y$8*F293</f>
        <v>1699.9999999999998</v>
      </c>
      <c r="J293" s="28">
        <f>$Z$8*$Y$8*$AA$8</f>
        <v>200.12400000000002</v>
      </c>
      <c r="K293" s="28">
        <f>0.5*$AB$8*$AD$8*$AC$8*(G293)^2</f>
        <v>37.683657407407409</v>
      </c>
      <c r="L293" s="28">
        <f t="shared" si="39"/>
        <v>1937.8076574074073</v>
      </c>
      <c r="M293" s="31">
        <f t="shared" si="40"/>
        <v>18355.344754886832</v>
      </c>
      <c r="N293" s="31">
        <f t="shared" si="41"/>
        <v>18.355344754886833</v>
      </c>
      <c r="O293" s="24" t="str">
        <f t="shared" si="42"/>
        <v/>
      </c>
      <c r="P293" s="24">
        <f t="shared" si="36"/>
        <v>0</v>
      </c>
      <c r="Q293" s="24">
        <f t="shared" si="37"/>
        <v>0</v>
      </c>
      <c r="AE293">
        <f>IF(E293&lt;1,1,0)</f>
        <v>0</v>
      </c>
      <c r="AF293">
        <f>IF(AE293=1,"",E293)</f>
        <v>34.1</v>
      </c>
      <c r="AG293">
        <f>E293/3.6</f>
        <v>9.4722222222222232</v>
      </c>
    </row>
    <row r="294" spans="2:33" x14ac:dyDescent="0.3">
      <c r="B294" s="3" t="s">
        <v>48</v>
      </c>
      <c r="C294" s="3">
        <v>286</v>
      </c>
      <c r="D294" s="3">
        <v>286</v>
      </c>
      <c r="E294" s="10">
        <v>37.4</v>
      </c>
      <c r="F294" s="26">
        <f t="shared" si="43"/>
        <v>0.91666666666666685</v>
      </c>
      <c r="G294" s="26">
        <f t="shared" si="38"/>
        <v>10.388888888888888</v>
      </c>
      <c r="H294" s="26">
        <f t="shared" si="44"/>
        <v>3.3000000000000007</v>
      </c>
      <c r="I294" s="28">
        <f>$Y$8*F294</f>
        <v>1558.3333333333337</v>
      </c>
      <c r="J294" s="28">
        <f>$Z$8*$Y$8*$AA$8</f>
        <v>200.12400000000002</v>
      </c>
      <c r="K294" s="28">
        <f>0.5*$AB$8*$AD$8*$AC$8*(G294)^2</f>
        <v>45.330185185185172</v>
      </c>
      <c r="L294" s="28">
        <f t="shared" si="39"/>
        <v>1803.7875185185189</v>
      </c>
      <c r="M294" s="31">
        <f t="shared" si="40"/>
        <v>18739.348109053499</v>
      </c>
      <c r="N294" s="31">
        <f t="shared" si="41"/>
        <v>18.739348109053498</v>
      </c>
      <c r="O294" s="24" t="str">
        <f t="shared" si="42"/>
        <v/>
      </c>
      <c r="P294" s="24">
        <f t="shared" si="36"/>
        <v>0</v>
      </c>
      <c r="Q294" s="24">
        <f t="shared" si="37"/>
        <v>0</v>
      </c>
      <c r="AE294">
        <f>IF(E294&lt;1,1,0)</f>
        <v>0</v>
      </c>
      <c r="AF294">
        <f>IF(AE294=1,"",E294)</f>
        <v>37.4</v>
      </c>
      <c r="AG294">
        <f>E294/3.6</f>
        <v>10.388888888888888</v>
      </c>
    </row>
    <row r="295" spans="2:33" x14ac:dyDescent="0.3">
      <c r="B295" s="3" t="s">
        <v>48</v>
      </c>
      <c r="C295" s="3">
        <v>287</v>
      </c>
      <c r="D295" s="3">
        <v>287</v>
      </c>
      <c r="E295" s="10">
        <v>40.700000000000003</v>
      </c>
      <c r="F295" s="26">
        <f t="shared" si="43"/>
        <v>0.91666666666666685</v>
      </c>
      <c r="G295" s="26">
        <f t="shared" si="38"/>
        <v>11.305555555555555</v>
      </c>
      <c r="H295" s="26">
        <f t="shared" si="44"/>
        <v>3.3000000000000007</v>
      </c>
      <c r="I295" s="28">
        <f>$Y$8*F295</f>
        <v>1558.3333333333337</v>
      </c>
      <c r="J295" s="28">
        <f>$Z$8*$Y$8*$AA$8</f>
        <v>200.12400000000002</v>
      </c>
      <c r="K295" s="28">
        <f>0.5*$AB$8*$AD$8*$AC$8*(G295)^2</f>
        <v>53.682546296296294</v>
      </c>
      <c r="L295" s="28">
        <f t="shared" si="39"/>
        <v>1812.1398796296301</v>
      </c>
      <c r="M295" s="31">
        <f t="shared" si="40"/>
        <v>20487.248083590541</v>
      </c>
      <c r="N295" s="31">
        <f t="shared" si="41"/>
        <v>20.48724808359054</v>
      </c>
      <c r="O295" s="24" t="str">
        <f t="shared" si="42"/>
        <v/>
      </c>
      <c r="P295" s="24">
        <f t="shared" si="36"/>
        <v>0</v>
      </c>
      <c r="Q295" s="24">
        <f t="shared" si="37"/>
        <v>0</v>
      </c>
      <c r="AE295">
        <f>IF(E295&lt;1,1,0)</f>
        <v>0</v>
      </c>
      <c r="AF295">
        <f>IF(AE295=1,"",E295)</f>
        <v>40.700000000000003</v>
      </c>
      <c r="AG295">
        <f>E295/3.6</f>
        <v>11.305555555555555</v>
      </c>
    </row>
    <row r="296" spans="2:33" x14ac:dyDescent="0.3">
      <c r="B296" s="3" t="s">
        <v>48</v>
      </c>
      <c r="C296" s="3">
        <v>288</v>
      </c>
      <c r="D296" s="3">
        <v>288</v>
      </c>
      <c r="E296" s="10">
        <v>44</v>
      </c>
      <c r="F296" s="26">
        <f t="shared" si="43"/>
        <v>0.91666666666666585</v>
      </c>
      <c r="G296" s="26">
        <f t="shared" si="38"/>
        <v>12.222222222222221</v>
      </c>
      <c r="H296" s="26">
        <f t="shared" si="44"/>
        <v>3.2999999999999972</v>
      </c>
      <c r="I296" s="28">
        <f>$Y$8*F296</f>
        <v>1558.3333333333319</v>
      </c>
      <c r="J296" s="28">
        <f>$Z$8*$Y$8*$AA$8</f>
        <v>200.12400000000002</v>
      </c>
      <c r="K296" s="28">
        <f>0.5*$AB$8*$AD$8*$AC$8*(G296)^2</f>
        <v>62.740740740740733</v>
      </c>
      <c r="L296" s="28">
        <f t="shared" si="39"/>
        <v>1821.1980740740726</v>
      </c>
      <c r="M296" s="31">
        <f t="shared" si="40"/>
        <v>22259.08757201644</v>
      </c>
      <c r="N296" s="31">
        <f t="shared" si="41"/>
        <v>22.259087572016441</v>
      </c>
      <c r="O296" s="24" t="str">
        <f t="shared" si="42"/>
        <v/>
      </c>
      <c r="P296" s="24">
        <f t="shared" si="36"/>
        <v>0</v>
      </c>
      <c r="Q296" s="24">
        <f t="shared" si="37"/>
        <v>0</v>
      </c>
      <c r="AE296">
        <f>IF(E296&lt;1,1,0)</f>
        <v>0</v>
      </c>
      <c r="AF296">
        <f>IF(AE296=1,"",E296)</f>
        <v>44</v>
      </c>
      <c r="AG296">
        <f>E296/3.6</f>
        <v>12.222222222222221</v>
      </c>
    </row>
    <row r="297" spans="2:33" x14ac:dyDescent="0.3">
      <c r="B297" s="3" t="s">
        <v>48</v>
      </c>
      <c r="C297" s="3">
        <v>289</v>
      </c>
      <c r="D297" s="3">
        <v>289</v>
      </c>
      <c r="E297" s="10">
        <v>47.3</v>
      </c>
      <c r="F297" s="26">
        <f t="shared" si="43"/>
        <v>0.72222222222222265</v>
      </c>
      <c r="G297" s="26">
        <f t="shared" si="38"/>
        <v>13.138888888888888</v>
      </c>
      <c r="H297" s="26">
        <f t="shared" si="44"/>
        <v>2.6000000000000014</v>
      </c>
      <c r="I297" s="28">
        <f>$Y$8*F297</f>
        <v>1227.7777777777785</v>
      </c>
      <c r="J297" s="28">
        <f>$Z$8*$Y$8*$AA$8</f>
        <v>200.12400000000002</v>
      </c>
      <c r="K297" s="28">
        <f>0.5*$AB$8*$AD$8*$AC$8*(G297)^2</f>
        <v>72.504768518518503</v>
      </c>
      <c r="L297" s="28">
        <f t="shared" si="39"/>
        <v>1500.4065462962969</v>
      </c>
      <c r="M297" s="31">
        <f t="shared" si="40"/>
        <v>19713.674899948564</v>
      </c>
      <c r="N297" s="31">
        <f t="shared" si="41"/>
        <v>19.713674899948565</v>
      </c>
      <c r="O297" s="24" t="str">
        <f t="shared" si="42"/>
        <v/>
      </c>
      <c r="P297" s="24">
        <f t="shared" si="36"/>
        <v>0</v>
      </c>
      <c r="Q297" s="24">
        <f t="shared" si="37"/>
        <v>0</v>
      </c>
      <c r="AE297">
        <f>IF(E297&lt;1,1,0)</f>
        <v>0</v>
      </c>
      <c r="AF297">
        <f>IF(AE297=1,"",E297)</f>
        <v>47.3</v>
      </c>
      <c r="AG297">
        <f>E297/3.6</f>
        <v>13.138888888888888</v>
      </c>
    </row>
    <row r="298" spans="2:33" x14ac:dyDescent="0.3">
      <c r="B298" s="3" t="s">
        <v>48</v>
      </c>
      <c r="C298" s="3">
        <v>290</v>
      </c>
      <c r="D298" s="3">
        <v>290</v>
      </c>
      <c r="E298" s="10">
        <v>49.2</v>
      </c>
      <c r="F298" s="26">
        <f t="shared" si="43"/>
        <v>0.34722222222222221</v>
      </c>
      <c r="G298" s="26">
        <f t="shared" si="38"/>
        <v>13.666666666666668</v>
      </c>
      <c r="H298" s="26">
        <f t="shared" si="44"/>
        <v>1.25</v>
      </c>
      <c r="I298" s="28">
        <f>$Y$8*F298</f>
        <v>590.27777777777771</v>
      </c>
      <c r="J298" s="28">
        <f>$Z$8*$Y$8*$AA$8</f>
        <v>200.12400000000002</v>
      </c>
      <c r="K298" s="28">
        <f>0.5*$AB$8*$AD$8*$AC$8*(G298)^2</f>
        <v>78.446666666666673</v>
      </c>
      <c r="L298" s="28">
        <f t="shared" si="39"/>
        <v>868.84844444444445</v>
      </c>
      <c r="M298" s="31">
        <f t="shared" si="40"/>
        <v>11874.262074074075</v>
      </c>
      <c r="N298" s="31">
        <f t="shared" si="41"/>
        <v>11.874262074074075</v>
      </c>
      <c r="O298" s="24" t="str">
        <f t="shared" si="42"/>
        <v/>
      </c>
      <c r="P298" s="24">
        <f t="shared" si="36"/>
        <v>0</v>
      </c>
      <c r="Q298" s="24">
        <f t="shared" si="37"/>
        <v>0</v>
      </c>
      <c r="AE298">
        <f>IF(E298&lt;1,1,0)</f>
        <v>0</v>
      </c>
      <c r="AF298">
        <f>IF(AE298=1,"",E298)</f>
        <v>49.2</v>
      </c>
      <c r="AG298">
        <f>E298/3.6</f>
        <v>13.666666666666668</v>
      </c>
    </row>
    <row r="299" spans="2:33" x14ac:dyDescent="0.3">
      <c r="B299" s="3" t="s">
        <v>48</v>
      </c>
      <c r="C299" s="3">
        <v>291</v>
      </c>
      <c r="D299" s="3">
        <v>291</v>
      </c>
      <c r="E299" s="10">
        <v>49.8</v>
      </c>
      <c r="F299" s="26">
        <f t="shared" si="43"/>
        <v>0</v>
      </c>
      <c r="G299" s="26">
        <f t="shared" si="38"/>
        <v>13.833333333333332</v>
      </c>
      <c r="H299" s="26">
        <f t="shared" si="44"/>
        <v>0</v>
      </c>
      <c r="I299" s="28">
        <f>$Y$8*F299</f>
        <v>0</v>
      </c>
      <c r="J299" s="28">
        <f>$Z$8*$Y$8*$AA$8</f>
        <v>200.12400000000002</v>
      </c>
      <c r="K299" s="28">
        <f>0.5*$AB$8*$AD$8*$AC$8*(G299)^2</f>
        <v>80.371666666666655</v>
      </c>
      <c r="L299" s="28">
        <f t="shared" si="39"/>
        <v>280.49566666666669</v>
      </c>
      <c r="M299" s="31">
        <f t="shared" si="40"/>
        <v>3880.1900555555558</v>
      </c>
      <c r="N299" s="31">
        <f t="shared" si="41"/>
        <v>3.880190055555556</v>
      </c>
      <c r="O299" s="24" t="str">
        <f t="shared" si="42"/>
        <v/>
      </c>
      <c r="P299" s="24">
        <f t="shared" si="36"/>
        <v>122.81822222222119</v>
      </c>
      <c r="Q299" s="24">
        <f t="shared" si="37"/>
        <v>79.831844444443774</v>
      </c>
      <c r="AE299">
        <f>IF(E299&lt;1,1,0)</f>
        <v>0</v>
      </c>
      <c r="AF299">
        <f>IF(AE299=1,"",E299)</f>
        <v>49.8</v>
      </c>
      <c r="AG299">
        <f>E299/3.6</f>
        <v>13.833333333333332</v>
      </c>
    </row>
    <row r="300" spans="2:33" x14ac:dyDescent="0.3">
      <c r="B300" s="3" t="s">
        <v>48</v>
      </c>
      <c r="C300" s="3">
        <v>292</v>
      </c>
      <c r="D300" s="3">
        <v>292</v>
      </c>
      <c r="E300" s="10">
        <v>49.2</v>
      </c>
      <c r="F300" s="26">
        <f t="shared" si="43"/>
        <v>-0.23611111111111052</v>
      </c>
      <c r="G300" s="26">
        <f t="shared" si="38"/>
        <v>13.666666666666668</v>
      </c>
      <c r="H300" s="26">
        <f t="shared" si="44"/>
        <v>-0.84999999999999787</v>
      </c>
      <c r="I300" s="28">
        <f>$Y$8*F300</f>
        <v>-401.38888888888789</v>
      </c>
      <c r="J300" s="28">
        <f>$Z$8*$Y$8*$AA$8</f>
        <v>200.12400000000002</v>
      </c>
      <c r="K300" s="28">
        <f>0.5*$AB$8*$AD$8*$AC$8*(G300)^2</f>
        <v>78.446666666666673</v>
      </c>
      <c r="L300" s="28">
        <f t="shared" si="39"/>
        <v>-122.81822222222119</v>
      </c>
      <c r="M300" s="31">
        <f t="shared" si="40"/>
        <v>-1678.5157037036897</v>
      </c>
      <c r="N300" s="31">
        <f t="shared" si="41"/>
        <v>-1.6785157037036897</v>
      </c>
      <c r="O300" s="24" t="str">
        <f t="shared" si="42"/>
        <v>BRAKING</v>
      </c>
      <c r="P300" s="24">
        <f t="shared" si="36"/>
        <v>173.50900925926058</v>
      </c>
      <c r="Q300" s="24">
        <f t="shared" si="37"/>
        <v>112.78085601851939</v>
      </c>
      <c r="AE300">
        <f>IF(E300&lt;1,1,0)</f>
        <v>0</v>
      </c>
      <c r="AF300">
        <f>IF(AE300=1,"",E300)</f>
        <v>49.2</v>
      </c>
      <c r="AG300">
        <f>E300/3.6</f>
        <v>13.666666666666668</v>
      </c>
    </row>
    <row r="301" spans="2:33" x14ac:dyDescent="0.3">
      <c r="B301" s="3" t="s">
        <v>48</v>
      </c>
      <c r="C301" s="3">
        <v>293</v>
      </c>
      <c r="D301" s="3">
        <v>293</v>
      </c>
      <c r="E301" s="10">
        <v>48.1</v>
      </c>
      <c r="F301" s="26">
        <f t="shared" si="43"/>
        <v>-0.26388888888888967</v>
      </c>
      <c r="G301" s="26">
        <f t="shared" si="38"/>
        <v>13.361111111111111</v>
      </c>
      <c r="H301" s="26">
        <f t="shared" si="44"/>
        <v>-0.95000000000000284</v>
      </c>
      <c r="I301" s="28">
        <f>$Y$8*F301</f>
        <v>-448.61111111111245</v>
      </c>
      <c r="J301" s="28">
        <f>$Z$8*$Y$8*$AA$8</f>
        <v>200.12400000000002</v>
      </c>
      <c r="K301" s="28">
        <f>0.5*$AB$8*$AD$8*$AC$8*(G301)^2</f>
        <v>74.978101851851847</v>
      </c>
      <c r="L301" s="28">
        <f t="shared" si="39"/>
        <v>-173.50900925926058</v>
      </c>
      <c r="M301" s="31">
        <f t="shared" si="40"/>
        <v>-2318.2731514917873</v>
      </c>
      <c r="N301" s="31">
        <f t="shared" si="41"/>
        <v>-2.3182731514917871</v>
      </c>
      <c r="O301" s="24" t="str">
        <f t="shared" si="42"/>
        <v>BRAKING</v>
      </c>
      <c r="P301" s="24">
        <f t="shared" si="36"/>
        <v>34.315675925926897</v>
      </c>
      <c r="Q301" s="24">
        <f t="shared" si="37"/>
        <v>22.305189351852484</v>
      </c>
      <c r="AE301">
        <f>IF(E301&lt;1,1,0)</f>
        <v>0</v>
      </c>
      <c r="AF301">
        <f>IF(AE301=1,"",E301)</f>
        <v>48.1</v>
      </c>
      <c r="AG301">
        <f>E301/3.6</f>
        <v>13.361111111111111</v>
      </c>
    </row>
    <row r="302" spans="2:33" x14ac:dyDescent="0.3">
      <c r="B302" s="3" t="s">
        <v>48</v>
      </c>
      <c r="C302" s="3">
        <v>294</v>
      </c>
      <c r="D302" s="3">
        <v>294</v>
      </c>
      <c r="E302" s="10">
        <v>47.3</v>
      </c>
      <c r="F302" s="26">
        <f t="shared" si="43"/>
        <v>-0.18055555555555614</v>
      </c>
      <c r="G302" s="26">
        <f t="shared" si="38"/>
        <v>13.138888888888888</v>
      </c>
      <c r="H302" s="26">
        <f t="shared" si="44"/>
        <v>-0.65000000000000213</v>
      </c>
      <c r="I302" s="28">
        <f>$Y$8*F302</f>
        <v>-306.94444444444542</v>
      </c>
      <c r="J302" s="28">
        <f>$Z$8*$Y$8*$AA$8</f>
        <v>200.12400000000002</v>
      </c>
      <c r="K302" s="28">
        <f>0.5*$AB$8*$AD$8*$AC$8*(G302)^2</f>
        <v>72.504768518518503</v>
      </c>
      <c r="L302" s="28">
        <f t="shared" si="39"/>
        <v>-34.315675925926897</v>
      </c>
      <c r="M302" s="31">
        <f t="shared" si="40"/>
        <v>-450.86985313787278</v>
      </c>
      <c r="N302" s="31">
        <f t="shared" si="41"/>
        <v>-0.45086985313787276</v>
      </c>
      <c r="O302" s="24" t="str">
        <f t="shared" si="42"/>
        <v>BRAKING</v>
      </c>
      <c r="P302" s="24">
        <f t="shared" si="36"/>
        <v>0</v>
      </c>
      <c r="Q302" s="24">
        <f t="shared" si="37"/>
        <v>0</v>
      </c>
      <c r="AE302">
        <f>IF(E302&lt;1,1,0)</f>
        <v>0</v>
      </c>
      <c r="AF302">
        <f>IF(AE302=1,"",E302)</f>
        <v>47.3</v>
      </c>
      <c r="AG302">
        <f>E302/3.6</f>
        <v>13.138888888888888</v>
      </c>
    </row>
    <row r="303" spans="2:33" x14ac:dyDescent="0.3">
      <c r="B303" s="3" t="s">
        <v>48</v>
      </c>
      <c r="C303" s="3">
        <v>295</v>
      </c>
      <c r="D303" s="3">
        <v>295</v>
      </c>
      <c r="E303" s="10">
        <v>46.8</v>
      </c>
      <c r="F303" s="26">
        <f t="shared" si="43"/>
        <v>-8.3333333333332538E-2</v>
      </c>
      <c r="G303" s="26">
        <f t="shared" si="38"/>
        <v>12.999999999999998</v>
      </c>
      <c r="H303" s="26">
        <f t="shared" si="44"/>
        <v>-0.29999999999999716</v>
      </c>
      <c r="I303" s="28">
        <f>$Y$8*F303</f>
        <v>-141.66666666666532</v>
      </c>
      <c r="J303" s="28">
        <f>$Z$8*$Y$8*$AA$8</f>
        <v>200.12400000000002</v>
      </c>
      <c r="K303" s="28">
        <f>0.5*$AB$8*$AD$8*$AC$8*(G303)^2</f>
        <v>70.979999999999976</v>
      </c>
      <c r="L303" s="28">
        <f t="shared" si="39"/>
        <v>129.43733333333466</v>
      </c>
      <c r="M303" s="31">
        <f t="shared" si="40"/>
        <v>1682.6853333333504</v>
      </c>
      <c r="N303" s="31">
        <f t="shared" si="41"/>
        <v>1.6826853333333505</v>
      </c>
      <c r="O303" s="24" t="str">
        <f t="shared" si="42"/>
        <v/>
      </c>
      <c r="P303" s="24">
        <f t="shared" si="36"/>
        <v>0</v>
      </c>
      <c r="Q303" s="24">
        <f t="shared" si="37"/>
        <v>0</v>
      </c>
      <c r="AE303">
        <f>IF(E303&lt;1,1,0)</f>
        <v>0</v>
      </c>
      <c r="AF303">
        <f>IF(AE303=1,"",E303)</f>
        <v>46.8</v>
      </c>
      <c r="AG303">
        <f>E303/3.6</f>
        <v>12.999999999999998</v>
      </c>
    </row>
    <row r="304" spans="2:33" x14ac:dyDescent="0.3">
      <c r="B304" s="3" t="s">
        <v>48</v>
      </c>
      <c r="C304" s="3">
        <v>296</v>
      </c>
      <c r="D304" s="3">
        <v>296</v>
      </c>
      <c r="E304" s="10">
        <v>46.7</v>
      </c>
      <c r="F304" s="26">
        <f t="shared" si="43"/>
        <v>0</v>
      </c>
      <c r="G304" s="26">
        <f t="shared" si="38"/>
        <v>12.972222222222223</v>
      </c>
      <c r="H304" s="26">
        <f t="shared" si="44"/>
        <v>0</v>
      </c>
      <c r="I304" s="28">
        <f>$Y$8*F304</f>
        <v>0</v>
      </c>
      <c r="J304" s="28">
        <f>$Z$8*$Y$8*$AA$8</f>
        <v>200.12400000000002</v>
      </c>
      <c r="K304" s="28">
        <f>0.5*$AB$8*$AD$8*$AC$8*(G304)^2</f>
        <v>70.676990740740749</v>
      </c>
      <c r="L304" s="28">
        <f t="shared" si="39"/>
        <v>270.80099074074076</v>
      </c>
      <c r="M304" s="31">
        <f t="shared" si="40"/>
        <v>3512.8906298868319</v>
      </c>
      <c r="N304" s="31">
        <f t="shared" si="41"/>
        <v>3.5128906298868321</v>
      </c>
      <c r="O304" s="24" t="str">
        <f t="shared" si="42"/>
        <v/>
      </c>
      <c r="P304" s="24">
        <f t="shared" si="36"/>
        <v>0</v>
      </c>
      <c r="Q304" s="24">
        <f t="shared" si="37"/>
        <v>0</v>
      </c>
      <c r="AE304">
        <f>IF(E304&lt;1,1,0)</f>
        <v>0</v>
      </c>
      <c r="AF304">
        <f>IF(AE304=1,"",E304)</f>
        <v>46.7</v>
      </c>
      <c r="AG304">
        <f>E304/3.6</f>
        <v>12.972222222222223</v>
      </c>
    </row>
    <row r="305" spans="2:33" x14ac:dyDescent="0.3">
      <c r="B305" s="3" t="s">
        <v>48</v>
      </c>
      <c r="C305" s="3">
        <v>297</v>
      </c>
      <c r="D305" s="3">
        <v>297</v>
      </c>
      <c r="E305" s="10">
        <v>46.8</v>
      </c>
      <c r="F305" s="26">
        <f t="shared" si="43"/>
        <v>5.5555555555555358E-2</v>
      </c>
      <c r="G305" s="26">
        <f t="shared" si="38"/>
        <v>12.999999999999998</v>
      </c>
      <c r="H305" s="26">
        <f t="shared" si="44"/>
        <v>0.19999999999999929</v>
      </c>
      <c r="I305" s="28">
        <f>$Y$8*F305</f>
        <v>94.444444444444116</v>
      </c>
      <c r="J305" s="28">
        <f>$Z$8*$Y$8*$AA$8</f>
        <v>200.12400000000002</v>
      </c>
      <c r="K305" s="28">
        <f>0.5*$AB$8*$AD$8*$AC$8*(G305)^2</f>
        <v>70.979999999999976</v>
      </c>
      <c r="L305" s="28">
        <f t="shared" si="39"/>
        <v>365.5484444444441</v>
      </c>
      <c r="M305" s="31">
        <f t="shared" si="40"/>
        <v>4752.1297777777727</v>
      </c>
      <c r="N305" s="31">
        <f t="shared" si="41"/>
        <v>4.7521297777777729</v>
      </c>
      <c r="O305" s="24" t="str">
        <f t="shared" si="42"/>
        <v/>
      </c>
      <c r="P305" s="24">
        <f t="shared" si="36"/>
        <v>0</v>
      </c>
      <c r="Q305" s="24">
        <f t="shared" si="37"/>
        <v>0</v>
      </c>
      <c r="AE305">
        <f>IF(E305&lt;1,1,0)</f>
        <v>0</v>
      </c>
      <c r="AF305">
        <f>IF(AE305=1,"",E305)</f>
        <v>46.8</v>
      </c>
      <c r="AG305">
        <f>E305/3.6</f>
        <v>12.999999999999998</v>
      </c>
    </row>
    <row r="306" spans="2:33" x14ac:dyDescent="0.3">
      <c r="B306" s="3" t="s">
        <v>48</v>
      </c>
      <c r="C306" s="3">
        <v>298</v>
      </c>
      <c r="D306" s="3">
        <v>298</v>
      </c>
      <c r="E306" s="10">
        <v>47.1</v>
      </c>
      <c r="F306" s="26">
        <f t="shared" si="43"/>
        <v>6.9444444444444448E-2</v>
      </c>
      <c r="G306" s="26">
        <f t="shared" si="38"/>
        <v>13.083333333333334</v>
      </c>
      <c r="H306" s="26">
        <f t="shared" si="44"/>
        <v>0.25</v>
      </c>
      <c r="I306" s="28">
        <f>$Y$8*F306</f>
        <v>118.05555555555556</v>
      </c>
      <c r="J306" s="28">
        <f>$Z$8*$Y$8*$AA$8</f>
        <v>200.12400000000002</v>
      </c>
      <c r="K306" s="28">
        <f>0.5*$AB$8*$AD$8*$AC$8*(G306)^2</f>
        <v>71.892916666666665</v>
      </c>
      <c r="L306" s="28">
        <f t="shared" si="39"/>
        <v>390.07247222222225</v>
      </c>
      <c r="M306" s="31">
        <f t="shared" si="40"/>
        <v>5103.4481782407411</v>
      </c>
      <c r="N306" s="31">
        <f t="shared" si="41"/>
        <v>5.1034481782407415</v>
      </c>
      <c r="O306" s="24" t="str">
        <f t="shared" si="42"/>
        <v/>
      </c>
      <c r="P306" s="24">
        <f t="shared" si="36"/>
        <v>0</v>
      </c>
      <c r="Q306" s="24">
        <f t="shared" si="37"/>
        <v>0</v>
      </c>
      <c r="AE306">
        <f>IF(E306&lt;1,1,0)</f>
        <v>0</v>
      </c>
      <c r="AF306">
        <f>IF(AE306=1,"",E306)</f>
        <v>47.1</v>
      </c>
      <c r="AG306">
        <f>E306/3.6</f>
        <v>13.083333333333334</v>
      </c>
    </row>
    <row r="307" spans="2:33" x14ac:dyDescent="0.3">
      <c r="B307" s="3" t="s">
        <v>48</v>
      </c>
      <c r="C307" s="3">
        <v>299</v>
      </c>
      <c r="D307" s="3">
        <v>299</v>
      </c>
      <c r="E307" s="10">
        <v>47.3</v>
      </c>
      <c r="F307" s="26">
        <f t="shared" si="43"/>
        <v>2.7777777777777186E-2</v>
      </c>
      <c r="G307" s="26">
        <f t="shared" si="38"/>
        <v>13.138888888888888</v>
      </c>
      <c r="H307" s="26">
        <f t="shared" si="44"/>
        <v>9.9999999999997868E-2</v>
      </c>
      <c r="I307" s="28">
        <f>$Y$8*F307</f>
        <v>47.22222222222122</v>
      </c>
      <c r="J307" s="28">
        <f>$Z$8*$Y$8*$AA$8</f>
        <v>200.12400000000002</v>
      </c>
      <c r="K307" s="28">
        <f>0.5*$AB$8*$AD$8*$AC$8*(G307)^2</f>
        <v>72.504768518518503</v>
      </c>
      <c r="L307" s="28">
        <f t="shared" si="39"/>
        <v>319.85099074073975</v>
      </c>
      <c r="M307" s="31">
        <f t="shared" si="40"/>
        <v>4202.4866283436077</v>
      </c>
      <c r="N307" s="31">
        <f t="shared" si="41"/>
        <v>4.2024866283436078</v>
      </c>
      <c r="O307" s="24" t="str">
        <f t="shared" si="42"/>
        <v/>
      </c>
      <c r="P307" s="24">
        <f t="shared" si="36"/>
        <v>0</v>
      </c>
      <c r="Q307" s="24">
        <f t="shared" si="37"/>
        <v>0</v>
      </c>
      <c r="AE307">
        <f>IF(E307&lt;1,1,0)</f>
        <v>0</v>
      </c>
      <c r="AF307">
        <f>IF(AE307=1,"",E307)</f>
        <v>47.3</v>
      </c>
      <c r="AG307">
        <f>E307/3.6</f>
        <v>13.138888888888888</v>
      </c>
    </row>
    <row r="308" spans="2:33" x14ac:dyDescent="0.3">
      <c r="B308" s="3" t="s">
        <v>48</v>
      </c>
      <c r="C308" s="3">
        <v>300</v>
      </c>
      <c r="D308" s="3">
        <v>300</v>
      </c>
      <c r="E308" s="10">
        <v>47.3</v>
      </c>
      <c r="F308" s="26">
        <f t="shared" si="43"/>
        <v>-2.7777777777777186E-2</v>
      </c>
      <c r="G308" s="26">
        <f t="shared" si="38"/>
        <v>13.138888888888888</v>
      </c>
      <c r="H308" s="26">
        <f t="shared" si="44"/>
        <v>-9.9999999999997868E-2</v>
      </c>
      <c r="I308" s="28">
        <f>$Y$8*F308</f>
        <v>-47.22222222222122</v>
      </c>
      <c r="J308" s="28">
        <f>$Z$8*$Y$8*$AA$8</f>
        <v>200.12400000000002</v>
      </c>
      <c r="K308" s="28">
        <f>0.5*$AB$8*$AD$8*$AC$8*(G308)^2</f>
        <v>72.504768518518503</v>
      </c>
      <c r="L308" s="28">
        <f t="shared" si="39"/>
        <v>225.40654629629734</v>
      </c>
      <c r="M308" s="31">
        <f t="shared" si="40"/>
        <v>2961.5915666152396</v>
      </c>
      <c r="N308" s="31">
        <f t="shared" si="41"/>
        <v>2.9615915666152395</v>
      </c>
      <c r="O308" s="24" t="str">
        <f t="shared" si="42"/>
        <v/>
      </c>
      <c r="P308" s="24">
        <f t="shared" si="36"/>
        <v>0</v>
      </c>
      <c r="Q308" s="24">
        <f t="shared" si="37"/>
        <v>0</v>
      </c>
      <c r="AE308">
        <f>IF(E308&lt;1,1,0)</f>
        <v>0</v>
      </c>
      <c r="AF308">
        <f>IF(AE308=1,"",E308)</f>
        <v>47.3</v>
      </c>
      <c r="AG308">
        <f>E308/3.6</f>
        <v>13.138888888888888</v>
      </c>
    </row>
    <row r="309" spans="2:33" x14ac:dyDescent="0.3">
      <c r="B309" s="3" t="s">
        <v>48</v>
      </c>
      <c r="C309" s="3">
        <v>301</v>
      </c>
      <c r="D309" s="3">
        <v>301</v>
      </c>
      <c r="E309" s="10">
        <v>47.1</v>
      </c>
      <c r="F309" s="26">
        <f t="shared" si="43"/>
        <v>-9.7222222222221627E-2</v>
      </c>
      <c r="G309" s="26">
        <f t="shared" si="38"/>
        <v>13.083333333333334</v>
      </c>
      <c r="H309" s="26">
        <f t="shared" si="44"/>
        <v>-0.34999999999999787</v>
      </c>
      <c r="I309" s="28">
        <f>$Y$8*F309</f>
        <v>-165.27777777777678</v>
      </c>
      <c r="J309" s="28">
        <f>$Z$8*$Y$8*$AA$8</f>
        <v>200.12400000000002</v>
      </c>
      <c r="K309" s="28">
        <f>0.5*$AB$8*$AD$8*$AC$8*(G309)^2</f>
        <v>71.892916666666665</v>
      </c>
      <c r="L309" s="28">
        <f t="shared" si="39"/>
        <v>106.73913888888991</v>
      </c>
      <c r="M309" s="31">
        <f t="shared" si="40"/>
        <v>1396.5037337963097</v>
      </c>
      <c r="N309" s="31">
        <f t="shared" si="41"/>
        <v>1.3965037337963098</v>
      </c>
      <c r="O309" s="24" t="str">
        <f t="shared" si="42"/>
        <v/>
      </c>
      <c r="P309" s="24">
        <f t="shared" si="36"/>
        <v>36.445814814815762</v>
      </c>
      <c r="Q309" s="24">
        <f t="shared" si="37"/>
        <v>23.689779629630245</v>
      </c>
      <c r="AE309">
        <f>IF(E309&lt;1,1,0)</f>
        <v>0</v>
      </c>
      <c r="AF309">
        <f>IF(AE309=1,"",E309)</f>
        <v>47.1</v>
      </c>
      <c r="AG309">
        <f>E309/3.6</f>
        <v>13.083333333333334</v>
      </c>
    </row>
    <row r="310" spans="2:33" x14ac:dyDescent="0.3">
      <c r="B310" s="3" t="s">
        <v>48</v>
      </c>
      <c r="C310" s="3">
        <v>302</v>
      </c>
      <c r="D310" s="3">
        <v>302</v>
      </c>
      <c r="E310" s="10">
        <v>46.6</v>
      </c>
      <c r="F310" s="26">
        <f t="shared" si="43"/>
        <v>-0.18055555555555614</v>
      </c>
      <c r="G310" s="26">
        <f t="shared" si="38"/>
        <v>12.944444444444445</v>
      </c>
      <c r="H310" s="26">
        <f t="shared" si="44"/>
        <v>-0.65000000000000213</v>
      </c>
      <c r="I310" s="28">
        <f>$Y$8*F310</f>
        <v>-306.94444444444542</v>
      </c>
      <c r="J310" s="28">
        <f>$Z$8*$Y$8*$AA$8</f>
        <v>200.12400000000002</v>
      </c>
      <c r="K310" s="28">
        <f>0.5*$AB$8*$AD$8*$AC$8*(G310)^2</f>
        <v>70.374629629629638</v>
      </c>
      <c r="L310" s="28">
        <f t="shared" si="39"/>
        <v>-36.445814814815762</v>
      </c>
      <c r="M310" s="31">
        <f t="shared" si="40"/>
        <v>-471.7708251028929</v>
      </c>
      <c r="N310" s="31">
        <f t="shared" si="41"/>
        <v>-0.47177082510289292</v>
      </c>
      <c r="O310" s="24" t="str">
        <f t="shared" si="42"/>
        <v>BRAKING</v>
      </c>
      <c r="P310" s="24">
        <f t="shared" si="36"/>
        <v>156.89692592592695</v>
      </c>
      <c r="Q310" s="24">
        <f t="shared" si="37"/>
        <v>101.98300185185252</v>
      </c>
      <c r="AE310">
        <f>IF(E310&lt;1,1,0)</f>
        <v>0</v>
      </c>
      <c r="AF310">
        <f>IF(AE310=1,"",E310)</f>
        <v>46.6</v>
      </c>
      <c r="AG310">
        <f>E310/3.6</f>
        <v>12.944444444444445</v>
      </c>
    </row>
    <row r="311" spans="2:33" x14ac:dyDescent="0.3">
      <c r="B311" s="3" t="s">
        <v>48</v>
      </c>
      <c r="C311" s="3">
        <v>303</v>
      </c>
      <c r="D311" s="3">
        <v>303</v>
      </c>
      <c r="E311" s="10">
        <v>45.8</v>
      </c>
      <c r="F311" s="26">
        <f t="shared" si="43"/>
        <v>-0.25000000000000061</v>
      </c>
      <c r="G311" s="26">
        <f t="shared" si="38"/>
        <v>12.722222222222221</v>
      </c>
      <c r="H311" s="26">
        <f t="shared" si="44"/>
        <v>-0.90000000000000213</v>
      </c>
      <c r="I311" s="28">
        <f>$Y$8*F311</f>
        <v>-425.00000000000102</v>
      </c>
      <c r="J311" s="28">
        <f>$Z$8*$Y$8*$AA$8</f>
        <v>200.12400000000002</v>
      </c>
      <c r="K311" s="28">
        <f>0.5*$AB$8*$AD$8*$AC$8*(G311)^2</f>
        <v>67.979074074074063</v>
      </c>
      <c r="L311" s="28">
        <f t="shared" si="39"/>
        <v>-156.89692592592695</v>
      </c>
      <c r="M311" s="31">
        <f t="shared" si="40"/>
        <v>-1996.0775576131816</v>
      </c>
      <c r="N311" s="31">
        <f t="shared" si="41"/>
        <v>-1.9960775576131817</v>
      </c>
      <c r="O311" s="24" t="str">
        <f t="shared" si="42"/>
        <v>BRAKING</v>
      </c>
      <c r="P311" s="24">
        <f t="shared" si="36"/>
        <v>325.11081481481472</v>
      </c>
      <c r="Q311" s="24">
        <f t="shared" si="37"/>
        <v>211.32202962962958</v>
      </c>
      <c r="AE311">
        <f>IF(E311&lt;1,1,0)</f>
        <v>0</v>
      </c>
      <c r="AF311">
        <f>IF(AE311=1,"",E311)</f>
        <v>45.8</v>
      </c>
      <c r="AG311">
        <f>E311/3.6</f>
        <v>12.722222222222221</v>
      </c>
    </row>
    <row r="312" spans="2:33" x14ac:dyDescent="0.3">
      <c r="B312" s="3" t="s">
        <v>48</v>
      </c>
      <c r="C312" s="3">
        <v>304</v>
      </c>
      <c r="D312" s="3">
        <v>304</v>
      </c>
      <c r="E312" s="10">
        <v>44.8</v>
      </c>
      <c r="F312" s="26">
        <f t="shared" si="43"/>
        <v>-0.34722222222222221</v>
      </c>
      <c r="G312" s="26">
        <f t="shared" si="38"/>
        <v>12.444444444444443</v>
      </c>
      <c r="H312" s="26">
        <f t="shared" si="44"/>
        <v>-1.25</v>
      </c>
      <c r="I312" s="28">
        <f>$Y$8*F312</f>
        <v>-590.27777777777771</v>
      </c>
      <c r="J312" s="28">
        <f>$Z$8*$Y$8*$AA$8</f>
        <v>200.12400000000002</v>
      </c>
      <c r="K312" s="28">
        <f>0.5*$AB$8*$AD$8*$AC$8*(G312)^2</f>
        <v>65.042962962962946</v>
      </c>
      <c r="L312" s="28">
        <f t="shared" si="39"/>
        <v>-325.11081481481472</v>
      </c>
      <c r="M312" s="31">
        <f t="shared" si="40"/>
        <v>-4045.8234732510273</v>
      </c>
      <c r="N312" s="31">
        <f t="shared" si="41"/>
        <v>-4.0458234732510272</v>
      </c>
      <c r="O312" s="24" t="str">
        <f t="shared" si="42"/>
        <v>BRAKING</v>
      </c>
      <c r="P312" s="24">
        <f t="shared" si="36"/>
        <v>447.44900925925919</v>
      </c>
      <c r="Q312" s="24">
        <f t="shared" si="37"/>
        <v>290.84185601851846</v>
      </c>
      <c r="AE312">
        <f>IF(E312&lt;1,1,0)</f>
        <v>0</v>
      </c>
      <c r="AF312">
        <f>IF(AE312=1,"",E312)</f>
        <v>44.8</v>
      </c>
      <c r="AG312">
        <f>E312/3.6</f>
        <v>12.444444444444443</v>
      </c>
    </row>
    <row r="313" spans="2:33" x14ac:dyDescent="0.3">
      <c r="B313" s="3" t="s">
        <v>48</v>
      </c>
      <c r="C313" s="3">
        <v>305</v>
      </c>
      <c r="D313" s="3">
        <v>305</v>
      </c>
      <c r="E313" s="10">
        <v>43.3</v>
      </c>
      <c r="F313" s="26">
        <f t="shared" si="43"/>
        <v>-0.41666666666666663</v>
      </c>
      <c r="G313" s="26">
        <f t="shared" si="38"/>
        <v>12.027777777777777</v>
      </c>
      <c r="H313" s="26">
        <f t="shared" si="44"/>
        <v>-1.5</v>
      </c>
      <c r="I313" s="28">
        <f>$Y$8*F313</f>
        <v>-708.33333333333326</v>
      </c>
      <c r="J313" s="28">
        <f>$Z$8*$Y$8*$AA$8</f>
        <v>200.12400000000002</v>
      </c>
      <c r="K313" s="28">
        <f>0.5*$AB$8*$AD$8*$AC$8*(G313)^2</f>
        <v>60.760324074074056</v>
      </c>
      <c r="L313" s="28">
        <f t="shared" si="39"/>
        <v>-447.44900925925919</v>
      </c>
      <c r="M313" s="31">
        <f t="shared" si="40"/>
        <v>-5381.8172502572006</v>
      </c>
      <c r="N313" s="31">
        <f t="shared" si="41"/>
        <v>-5.3818172502572006</v>
      </c>
      <c r="O313" s="24" t="str">
        <f t="shared" si="42"/>
        <v>BRAKING</v>
      </c>
      <c r="P313" s="24">
        <f t="shared" si="36"/>
        <v>333.5302592592592</v>
      </c>
      <c r="Q313" s="24">
        <f t="shared" si="37"/>
        <v>216.79466851851848</v>
      </c>
      <c r="AE313">
        <f>IF(E313&lt;1,1,0)</f>
        <v>0</v>
      </c>
      <c r="AF313">
        <f>IF(AE313=1,"",E313)</f>
        <v>43.3</v>
      </c>
      <c r="AG313">
        <f>E313/3.6</f>
        <v>12.027777777777777</v>
      </c>
    </row>
    <row r="314" spans="2:33" x14ac:dyDescent="0.3">
      <c r="B314" s="3" t="s">
        <v>48</v>
      </c>
      <c r="C314" s="3">
        <v>306</v>
      </c>
      <c r="D314" s="3">
        <v>306</v>
      </c>
      <c r="E314" s="10">
        <v>41.8</v>
      </c>
      <c r="F314" s="26">
        <f t="shared" si="43"/>
        <v>-0.34722222222222221</v>
      </c>
      <c r="G314" s="26">
        <f t="shared" si="38"/>
        <v>11.611111111111111</v>
      </c>
      <c r="H314" s="26">
        <f t="shared" si="44"/>
        <v>-1.25</v>
      </c>
      <c r="I314" s="28">
        <f>$Y$8*F314</f>
        <v>-590.27777777777771</v>
      </c>
      <c r="J314" s="28">
        <f>$Z$8*$Y$8*$AA$8</f>
        <v>200.12400000000002</v>
      </c>
      <c r="K314" s="28">
        <f>0.5*$AB$8*$AD$8*$AC$8*(G314)^2</f>
        <v>56.623518518518516</v>
      </c>
      <c r="L314" s="28">
        <f t="shared" si="39"/>
        <v>-333.5302592592592</v>
      </c>
      <c r="M314" s="31">
        <f t="shared" si="40"/>
        <v>-3872.6568991769541</v>
      </c>
      <c r="N314" s="31">
        <f t="shared" si="41"/>
        <v>-3.8726568991769539</v>
      </c>
      <c r="O314" s="24" t="str">
        <f t="shared" si="42"/>
        <v>BRAKING</v>
      </c>
      <c r="P314" s="24">
        <f t="shared" si="36"/>
        <v>100.09599999999995</v>
      </c>
      <c r="Q314" s="24">
        <f t="shared" si="37"/>
        <v>65.062399999999968</v>
      </c>
      <c r="AE314">
        <f>IF(E314&lt;1,1,0)</f>
        <v>0</v>
      </c>
      <c r="AF314">
        <f>IF(AE314=1,"",E314)</f>
        <v>41.8</v>
      </c>
      <c r="AG314">
        <f>E314/3.6</f>
        <v>11.611111111111111</v>
      </c>
    </row>
    <row r="315" spans="2:33" x14ac:dyDescent="0.3">
      <c r="B315" s="3" t="s">
        <v>48</v>
      </c>
      <c r="C315" s="3">
        <v>307</v>
      </c>
      <c r="D315" s="3">
        <v>307</v>
      </c>
      <c r="E315" s="10">
        <v>40.799999999999997</v>
      </c>
      <c r="F315" s="26">
        <f t="shared" si="43"/>
        <v>-0.20833333333333331</v>
      </c>
      <c r="G315" s="26">
        <f t="shared" si="38"/>
        <v>11.333333333333332</v>
      </c>
      <c r="H315" s="26">
        <f t="shared" si="44"/>
        <v>-0.75</v>
      </c>
      <c r="I315" s="28">
        <f>$Y$8*F315</f>
        <v>-354.16666666666663</v>
      </c>
      <c r="J315" s="28">
        <f>$Z$8*$Y$8*$AA$8</f>
        <v>200.12400000000002</v>
      </c>
      <c r="K315" s="28">
        <f>0.5*$AB$8*$AD$8*$AC$8*(G315)^2</f>
        <v>53.946666666666658</v>
      </c>
      <c r="L315" s="28">
        <f t="shared" si="39"/>
        <v>-100.09599999999995</v>
      </c>
      <c r="M315" s="31">
        <f t="shared" si="40"/>
        <v>-1134.4213333333325</v>
      </c>
      <c r="N315" s="31">
        <f t="shared" si="41"/>
        <v>-1.1344213333333326</v>
      </c>
      <c r="O315" s="24" t="str">
        <f t="shared" si="42"/>
        <v>BRAKING</v>
      </c>
      <c r="P315" s="24">
        <f t="shared" si="36"/>
        <v>0</v>
      </c>
      <c r="Q315" s="24">
        <f t="shared" si="37"/>
        <v>0</v>
      </c>
      <c r="AE315">
        <f>IF(E315&lt;1,1,0)</f>
        <v>0</v>
      </c>
      <c r="AF315">
        <f>IF(AE315=1,"",E315)</f>
        <v>40.799999999999997</v>
      </c>
      <c r="AG315">
        <f>E315/3.6</f>
        <v>11.333333333333332</v>
      </c>
    </row>
    <row r="316" spans="2:33" x14ac:dyDescent="0.3">
      <c r="B316" s="3" t="s">
        <v>48</v>
      </c>
      <c r="C316" s="3">
        <v>308</v>
      </c>
      <c r="D316" s="3">
        <v>308</v>
      </c>
      <c r="E316" s="10">
        <v>40.299999999999997</v>
      </c>
      <c r="F316" s="26">
        <f t="shared" si="43"/>
        <v>-9.7222222222221627E-2</v>
      </c>
      <c r="G316" s="26">
        <f t="shared" si="38"/>
        <v>11.194444444444443</v>
      </c>
      <c r="H316" s="26">
        <f t="shared" si="44"/>
        <v>-0.34999999999999787</v>
      </c>
      <c r="I316" s="28">
        <f>$Y$8*F316</f>
        <v>-165.27777777777678</v>
      </c>
      <c r="J316" s="28">
        <f>$Z$8*$Y$8*$AA$8</f>
        <v>200.12400000000002</v>
      </c>
      <c r="K316" s="28">
        <f>0.5*$AB$8*$AD$8*$AC$8*(G316)^2</f>
        <v>52.632546296296276</v>
      </c>
      <c r="L316" s="28">
        <f t="shared" si="39"/>
        <v>87.47876851851953</v>
      </c>
      <c r="M316" s="31">
        <f t="shared" si="40"/>
        <v>979.27621424898234</v>
      </c>
      <c r="N316" s="31">
        <f t="shared" si="41"/>
        <v>0.97927621424898237</v>
      </c>
      <c r="O316" s="24" t="str">
        <f t="shared" si="42"/>
        <v/>
      </c>
      <c r="P316" s="24">
        <f t="shared" si="36"/>
        <v>0</v>
      </c>
      <c r="Q316" s="24">
        <f t="shared" si="37"/>
        <v>0</v>
      </c>
      <c r="AE316">
        <f>IF(E316&lt;1,1,0)</f>
        <v>0</v>
      </c>
      <c r="AF316">
        <f>IF(AE316=1,"",E316)</f>
        <v>40.299999999999997</v>
      </c>
      <c r="AG316">
        <f>E316/3.6</f>
        <v>11.194444444444443</v>
      </c>
    </row>
    <row r="317" spans="2:33" x14ac:dyDescent="0.3">
      <c r="B317" s="3" t="s">
        <v>48</v>
      </c>
      <c r="C317" s="3">
        <v>309</v>
      </c>
      <c r="D317" s="3">
        <v>309</v>
      </c>
      <c r="E317" s="10">
        <v>40.1</v>
      </c>
      <c r="F317" s="26">
        <f t="shared" si="43"/>
        <v>-8.3333333333332538E-2</v>
      </c>
      <c r="G317" s="26">
        <f t="shared" si="38"/>
        <v>11.138888888888889</v>
      </c>
      <c r="H317" s="26">
        <f t="shared" si="44"/>
        <v>-0.29999999999999716</v>
      </c>
      <c r="I317" s="28">
        <f>$Y$8*F317</f>
        <v>-141.66666666666532</v>
      </c>
      <c r="J317" s="28">
        <f>$Z$8*$Y$8*$AA$8</f>
        <v>200.12400000000002</v>
      </c>
      <c r="K317" s="28">
        <f>0.5*$AB$8*$AD$8*$AC$8*(G317)^2</f>
        <v>52.111435185185186</v>
      </c>
      <c r="L317" s="28">
        <f t="shared" si="39"/>
        <v>110.56876851851989</v>
      </c>
      <c r="M317" s="31">
        <f t="shared" si="40"/>
        <v>1231.6132271090687</v>
      </c>
      <c r="N317" s="31">
        <f t="shared" si="41"/>
        <v>1.2316132271090687</v>
      </c>
      <c r="O317" s="24" t="str">
        <f t="shared" si="42"/>
        <v/>
      </c>
      <c r="P317" s="24">
        <f t="shared" si="36"/>
        <v>0</v>
      </c>
      <c r="Q317" s="24">
        <f t="shared" si="37"/>
        <v>0</v>
      </c>
      <c r="AE317">
        <f>IF(E317&lt;1,1,0)</f>
        <v>0</v>
      </c>
      <c r="AF317">
        <f>IF(AE317=1,"",E317)</f>
        <v>40.1</v>
      </c>
      <c r="AG317">
        <f>E317/3.6</f>
        <v>11.138888888888889</v>
      </c>
    </row>
    <row r="318" spans="2:33" x14ac:dyDescent="0.3">
      <c r="B318" s="3" t="s">
        <v>48</v>
      </c>
      <c r="C318" s="3">
        <v>310</v>
      </c>
      <c r="D318" s="3">
        <v>310</v>
      </c>
      <c r="E318" s="10">
        <v>39.700000000000003</v>
      </c>
      <c r="F318" s="26">
        <f t="shared" si="43"/>
        <v>-0.12499999999999981</v>
      </c>
      <c r="G318" s="26">
        <f t="shared" si="38"/>
        <v>11.027777777777779</v>
      </c>
      <c r="H318" s="26">
        <f t="shared" si="44"/>
        <v>-0.44999999999999929</v>
      </c>
      <c r="I318" s="28">
        <f>$Y$8*F318</f>
        <v>-212.49999999999966</v>
      </c>
      <c r="J318" s="28">
        <f>$Z$8*$Y$8*$AA$8</f>
        <v>200.12400000000002</v>
      </c>
      <c r="K318" s="28">
        <f>0.5*$AB$8*$AD$8*$AC$8*(G318)^2</f>
        <v>51.07699074074074</v>
      </c>
      <c r="L318" s="28">
        <f t="shared" si="39"/>
        <v>38.700990740741105</v>
      </c>
      <c r="M318" s="31">
        <f t="shared" si="40"/>
        <v>426.78592566872834</v>
      </c>
      <c r="N318" s="31">
        <f t="shared" si="41"/>
        <v>0.42678592566872836</v>
      </c>
      <c r="O318" s="24" t="str">
        <f t="shared" si="42"/>
        <v/>
      </c>
      <c r="P318" s="24">
        <f t="shared" si="36"/>
        <v>33.410814814815453</v>
      </c>
      <c r="Q318" s="24">
        <f t="shared" si="37"/>
        <v>21.717029629630044</v>
      </c>
      <c r="AE318">
        <f>IF(E318&lt;1,1,0)</f>
        <v>0</v>
      </c>
      <c r="AF318">
        <f>IF(AE318=1,"",E318)</f>
        <v>39.700000000000003</v>
      </c>
      <c r="AG318">
        <f>E318/3.6</f>
        <v>11.027777777777779</v>
      </c>
    </row>
    <row r="319" spans="2:33" x14ac:dyDescent="0.3">
      <c r="B319" s="3" t="s">
        <v>48</v>
      </c>
      <c r="C319" s="3">
        <v>311</v>
      </c>
      <c r="D319" s="3">
        <v>311</v>
      </c>
      <c r="E319" s="10">
        <v>39.200000000000003</v>
      </c>
      <c r="F319" s="26">
        <f t="shared" si="43"/>
        <v>-0.16666666666666705</v>
      </c>
      <c r="G319" s="26">
        <f t="shared" si="38"/>
        <v>10.888888888888889</v>
      </c>
      <c r="H319" s="26">
        <f t="shared" si="44"/>
        <v>-0.60000000000000142</v>
      </c>
      <c r="I319" s="28">
        <f>$Y$8*F319</f>
        <v>-283.333333333334</v>
      </c>
      <c r="J319" s="28">
        <f>$Z$8*$Y$8*$AA$8</f>
        <v>200.12400000000002</v>
      </c>
      <c r="K319" s="28">
        <f>0.5*$AB$8*$AD$8*$AC$8*(G319)^2</f>
        <v>49.79851851851852</v>
      </c>
      <c r="L319" s="28">
        <f t="shared" si="39"/>
        <v>-33.410814814815453</v>
      </c>
      <c r="M319" s="31">
        <f t="shared" si="40"/>
        <v>-363.80665020576828</v>
      </c>
      <c r="N319" s="31">
        <f t="shared" si="41"/>
        <v>-0.3638066502057683</v>
      </c>
      <c r="O319" s="24" t="str">
        <f t="shared" si="42"/>
        <v>BRAKING</v>
      </c>
      <c r="P319" s="24">
        <f t="shared" si="36"/>
        <v>176.84012037037138</v>
      </c>
      <c r="Q319" s="24">
        <f t="shared" si="37"/>
        <v>114.9460782407414</v>
      </c>
      <c r="AE319">
        <f>IF(E319&lt;1,1,0)</f>
        <v>0</v>
      </c>
      <c r="AF319">
        <f>IF(AE319=1,"",E319)</f>
        <v>39.200000000000003</v>
      </c>
      <c r="AG319">
        <f>E319/3.6</f>
        <v>10.888888888888889</v>
      </c>
    </row>
    <row r="320" spans="2:33" x14ac:dyDescent="0.3">
      <c r="B320" s="3" t="s">
        <v>48</v>
      </c>
      <c r="C320" s="3">
        <v>312</v>
      </c>
      <c r="D320" s="3">
        <v>312</v>
      </c>
      <c r="E320" s="10">
        <v>38.5</v>
      </c>
      <c r="F320" s="26">
        <f t="shared" si="43"/>
        <v>-0.25000000000000061</v>
      </c>
      <c r="G320" s="26">
        <f t="shared" si="38"/>
        <v>10.694444444444445</v>
      </c>
      <c r="H320" s="26">
        <f t="shared" si="44"/>
        <v>-0.90000000000000213</v>
      </c>
      <c r="I320" s="28">
        <f>$Y$8*F320</f>
        <v>-425.00000000000102</v>
      </c>
      <c r="J320" s="28">
        <f>$Z$8*$Y$8*$AA$8</f>
        <v>200.12400000000002</v>
      </c>
      <c r="K320" s="28">
        <f>0.5*$AB$8*$AD$8*$AC$8*(G320)^2</f>
        <v>48.035879629629626</v>
      </c>
      <c r="L320" s="28">
        <f t="shared" si="39"/>
        <v>-176.84012037037138</v>
      </c>
      <c r="M320" s="31">
        <f t="shared" si="40"/>
        <v>-1891.2068428498051</v>
      </c>
      <c r="N320" s="31">
        <f t="shared" si="41"/>
        <v>-1.891206842849805</v>
      </c>
      <c r="O320" s="24" t="str">
        <f t="shared" si="42"/>
        <v>BRAKING</v>
      </c>
      <c r="P320" s="24">
        <f t="shared" si="36"/>
        <v>344.82359259259249</v>
      </c>
      <c r="Q320" s="24">
        <f t="shared" si="37"/>
        <v>224.13533518518511</v>
      </c>
      <c r="AE320">
        <f>IF(E320&lt;1,1,0)</f>
        <v>0</v>
      </c>
      <c r="AF320">
        <f>IF(AE320=1,"",E320)</f>
        <v>38.5</v>
      </c>
      <c r="AG320">
        <f>E320/3.6</f>
        <v>10.694444444444445</v>
      </c>
    </row>
    <row r="321" spans="2:33" x14ac:dyDescent="0.3">
      <c r="B321" s="3" t="s">
        <v>48</v>
      </c>
      <c r="C321" s="3">
        <v>313</v>
      </c>
      <c r="D321" s="3">
        <v>313</v>
      </c>
      <c r="E321" s="10">
        <v>37.4</v>
      </c>
      <c r="F321" s="26">
        <f t="shared" si="43"/>
        <v>-0.34722222222222221</v>
      </c>
      <c r="G321" s="26">
        <f t="shared" si="38"/>
        <v>10.388888888888888</v>
      </c>
      <c r="H321" s="26">
        <f t="shared" si="44"/>
        <v>-1.25</v>
      </c>
      <c r="I321" s="28">
        <f>$Y$8*F321</f>
        <v>-590.27777777777771</v>
      </c>
      <c r="J321" s="28">
        <f>$Z$8*$Y$8*$AA$8</f>
        <v>200.12400000000002</v>
      </c>
      <c r="K321" s="28">
        <f>0.5*$AB$8*$AD$8*$AC$8*(G321)^2</f>
        <v>45.330185185185172</v>
      </c>
      <c r="L321" s="28">
        <f t="shared" si="39"/>
        <v>-344.82359259259249</v>
      </c>
      <c r="M321" s="31">
        <f t="shared" si="40"/>
        <v>-3582.3339897119326</v>
      </c>
      <c r="N321" s="31">
        <f t="shared" si="41"/>
        <v>-3.5823339897119326</v>
      </c>
      <c r="O321" s="24" t="str">
        <f t="shared" si="42"/>
        <v>BRAKING</v>
      </c>
      <c r="P321" s="24">
        <f t="shared" si="36"/>
        <v>466.20933333333323</v>
      </c>
      <c r="Q321" s="24">
        <f t="shared" si="37"/>
        <v>303.03606666666661</v>
      </c>
      <c r="AE321">
        <f>IF(E321&lt;1,1,0)</f>
        <v>0</v>
      </c>
      <c r="AF321">
        <f>IF(AE321=1,"",E321)</f>
        <v>37.4</v>
      </c>
      <c r="AG321">
        <f>E321/3.6</f>
        <v>10.388888888888888</v>
      </c>
    </row>
    <row r="322" spans="2:33" x14ac:dyDescent="0.3">
      <c r="B322" s="3" t="s">
        <v>48</v>
      </c>
      <c r="C322" s="3">
        <v>314</v>
      </c>
      <c r="D322" s="3">
        <v>314</v>
      </c>
      <c r="E322" s="10">
        <v>36</v>
      </c>
      <c r="F322" s="26">
        <f t="shared" si="43"/>
        <v>-0.41666666666666663</v>
      </c>
      <c r="G322" s="26">
        <f t="shared" si="38"/>
        <v>10</v>
      </c>
      <c r="H322" s="26">
        <f t="shared" si="44"/>
        <v>-1.5</v>
      </c>
      <c r="I322" s="28">
        <f>$Y$8*F322</f>
        <v>-708.33333333333326</v>
      </c>
      <c r="J322" s="28">
        <f>$Z$8*$Y$8*$AA$8</f>
        <v>200.12400000000002</v>
      </c>
      <c r="K322" s="28">
        <f>0.5*$AB$8*$AD$8*$AC$8*(G322)^2</f>
        <v>42</v>
      </c>
      <c r="L322" s="28">
        <f t="shared" si="39"/>
        <v>-466.20933333333323</v>
      </c>
      <c r="M322" s="31">
        <f t="shared" si="40"/>
        <v>-4662.0933333333323</v>
      </c>
      <c r="N322" s="31">
        <f t="shared" si="41"/>
        <v>-4.6620933333333321</v>
      </c>
      <c r="O322" s="24" t="str">
        <f t="shared" si="42"/>
        <v>BRAKING</v>
      </c>
      <c r="P322" s="24">
        <f t="shared" si="36"/>
        <v>469.85970370370359</v>
      </c>
      <c r="Q322" s="24">
        <f t="shared" si="37"/>
        <v>305.40880740740732</v>
      </c>
      <c r="AE322">
        <f>IF(E322&lt;1,1,0)</f>
        <v>0</v>
      </c>
      <c r="AF322">
        <f>IF(AE322=1,"",E322)</f>
        <v>36</v>
      </c>
      <c r="AG322">
        <f>E322/3.6</f>
        <v>10</v>
      </c>
    </row>
    <row r="323" spans="2:33" x14ac:dyDescent="0.3">
      <c r="B323" s="3" t="s">
        <v>48</v>
      </c>
      <c r="C323" s="3">
        <v>315</v>
      </c>
      <c r="D323" s="3">
        <v>315</v>
      </c>
      <c r="E323" s="10">
        <v>34.4</v>
      </c>
      <c r="F323" s="26">
        <f t="shared" si="43"/>
        <v>-0.41666666666666663</v>
      </c>
      <c r="G323" s="26">
        <f t="shared" si="38"/>
        <v>9.5555555555555554</v>
      </c>
      <c r="H323" s="26">
        <f t="shared" si="44"/>
        <v>-1.5</v>
      </c>
      <c r="I323" s="28">
        <f>$Y$8*F323</f>
        <v>-708.33333333333326</v>
      </c>
      <c r="J323" s="28">
        <f>$Z$8*$Y$8*$AA$8</f>
        <v>200.12400000000002</v>
      </c>
      <c r="K323" s="28">
        <f>0.5*$AB$8*$AD$8*$AC$8*(G323)^2</f>
        <v>38.349629629629625</v>
      </c>
      <c r="L323" s="28">
        <f t="shared" si="39"/>
        <v>-469.85970370370359</v>
      </c>
      <c r="M323" s="31">
        <f t="shared" si="40"/>
        <v>-4489.7705020576122</v>
      </c>
      <c r="N323" s="31">
        <f t="shared" si="41"/>
        <v>-4.4897705020576124</v>
      </c>
      <c r="O323" s="24" t="str">
        <f t="shared" si="42"/>
        <v>BRAKING</v>
      </c>
      <c r="P323" s="24">
        <f t="shared" si="36"/>
        <v>402.08433333333306</v>
      </c>
      <c r="Q323" s="24">
        <f t="shared" si="37"/>
        <v>261.35481666666652</v>
      </c>
      <c r="AE323">
        <f>IF(E323&lt;1,1,0)</f>
        <v>0</v>
      </c>
      <c r="AF323">
        <f>IF(AE323=1,"",E323)</f>
        <v>34.4</v>
      </c>
      <c r="AG323">
        <f>E323/3.6</f>
        <v>9.5555555555555554</v>
      </c>
    </row>
    <row r="324" spans="2:33" x14ac:dyDescent="0.3">
      <c r="B324" s="3" t="s">
        <v>48</v>
      </c>
      <c r="C324" s="3">
        <v>316</v>
      </c>
      <c r="D324" s="3">
        <v>316</v>
      </c>
      <c r="E324" s="10">
        <v>33</v>
      </c>
      <c r="F324" s="26">
        <f t="shared" si="43"/>
        <v>-0.37499999999999989</v>
      </c>
      <c r="G324" s="26">
        <f t="shared" si="38"/>
        <v>9.1666666666666661</v>
      </c>
      <c r="H324" s="26">
        <f t="shared" si="44"/>
        <v>-1.3499999999999996</v>
      </c>
      <c r="I324" s="28">
        <f>$Y$8*F324</f>
        <v>-637.49999999999977</v>
      </c>
      <c r="J324" s="28">
        <f>$Z$8*$Y$8*$AA$8</f>
        <v>200.12400000000002</v>
      </c>
      <c r="K324" s="28">
        <f>0.5*$AB$8*$AD$8*$AC$8*(G324)^2</f>
        <v>35.291666666666664</v>
      </c>
      <c r="L324" s="28">
        <f t="shared" si="39"/>
        <v>-402.08433333333306</v>
      </c>
      <c r="M324" s="31">
        <f t="shared" si="40"/>
        <v>-3685.7730555555527</v>
      </c>
      <c r="N324" s="31">
        <f t="shared" si="41"/>
        <v>-3.6857730555555528</v>
      </c>
      <c r="O324" s="24" t="str">
        <f t="shared" si="42"/>
        <v>BRAKING</v>
      </c>
      <c r="P324" s="24">
        <f t="shared" si="36"/>
        <v>475.64345370370359</v>
      </c>
      <c r="Q324" s="24">
        <f t="shared" si="37"/>
        <v>309.16824490740731</v>
      </c>
      <c r="AE324">
        <f>IF(E324&lt;1,1,0)</f>
        <v>0</v>
      </c>
      <c r="AF324">
        <f>IF(AE324=1,"",E324)</f>
        <v>33</v>
      </c>
      <c r="AG324">
        <f>E324/3.6</f>
        <v>9.1666666666666661</v>
      </c>
    </row>
    <row r="325" spans="2:33" x14ac:dyDescent="0.3">
      <c r="B325" s="3" t="s">
        <v>48</v>
      </c>
      <c r="C325" s="3">
        <v>317</v>
      </c>
      <c r="D325" s="3">
        <v>317</v>
      </c>
      <c r="E325" s="10">
        <v>31.7</v>
      </c>
      <c r="F325" s="26">
        <f t="shared" si="43"/>
        <v>-0.41666666666666663</v>
      </c>
      <c r="G325" s="26">
        <f t="shared" si="38"/>
        <v>8.8055555555555554</v>
      </c>
      <c r="H325" s="26">
        <f t="shared" si="44"/>
        <v>-1.5</v>
      </c>
      <c r="I325" s="28">
        <f>$Y$8*F325</f>
        <v>-708.33333333333326</v>
      </c>
      <c r="J325" s="28">
        <f>$Z$8*$Y$8*$AA$8</f>
        <v>200.12400000000002</v>
      </c>
      <c r="K325" s="28">
        <f>0.5*$AB$8*$AD$8*$AC$8*(G325)^2</f>
        <v>32.565879629629627</v>
      </c>
      <c r="L325" s="28">
        <f t="shared" si="39"/>
        <v>-475.64345370370359</v>
      </c>
      <c r="M325" s="31">
        <f t="shared" si="40"/>
        <v>-4188.3048562242784</v>
      </c>
      <c r="N325" s="31">
        <f t="shared" si="41"/>
        <v>-4.1883048562242786</v>
      </c>
      <c r="O325" s="24" t="str">
        <f t="shared" si="42"/>
        <v>BRAKING</v>
      </c>
      <c r="P325" s="24">
        <f t="shared" si="36"/>
        <v>644.32044444444421</v>
      </c>
      <c r="Q325" s="24">
        <f t="shared" si="37"/>
        <v>418.80828888888874</v>
      </c>
      <c r="AE325">
        <f>IF(E325&lt;1,1,0)</f>
        <v>0</v>
      </c>
      <c r="AF325">
        <f>IF(AE325=1,"",E325)</f>
        <v>31.7</v>
      </c>
      <c r="AG325">
        <f>E325/3.6</f>
        <v>8.8055555555555554</v>
      </c>
    </row>
    <row r="326" spans="2:33" x14ac:dyDescent="0.3">
      <c r="B326" s="3" t="s">
        <v>48</v>
      </c>
      <c r="C326" s="3">
        <v>318</v>
      </c>
      <c r="D326" s="3">
        <v>318</v>
      </c>
      <c r="E326" s="10">
        <v>30</v>
      </c>
      <c r="F326" s="26">
        <f t="shared" si="43"/>
        <v>-0.51388888888888873</v>
      </c>
      <c r="G326" s="26">
        <f t="shared" si="38"/>
        <v>8.3333333333333339</v>
      </c>
      <c r="H326" s="26">
        <f t="shared" si="44"/>
        <v>-1.8499999999999996</v>
      </c>
      <c r="I326" s="28">
        <f>$Y$8*F326</f>
        <v>-873.61111111111086</v>
      </c>
      <c r="J326" s="28">
        <f>$Z$8*$Y$8*$AA$8</f>
        <v>200.12400000000002</v>
      </c>
      <c r="K326" s="28">
        <f>0.5*$AB$8*$AD$8*$AC$8*(G326)^2</f>
        <v>29.166666666666671</v>
      </c>
      <c r="L326" s="28">
        <f t="shared" si="39"/>
        <v>-644.32044444444421</v>
      </c>
      <c r="M326" s="31">
        <f t="shared" si="40"/>
        <v>-5369.3370370370358</v>
      </c>
      <c r="N326" s="31">
        <f t="shared" si="41"/>
        <v>-5.3693370370370355</v>
      </c>
      <c r="O326" s="24" t="str">
        <f t="shared" si="42"/>
        <v>BRAKING</v>
      </c>
      <c r="P326" s="24">
        <f t="shared" si="36"/>
        <v>695.3019259259255</v>
      </c>
      <c r="Q326" s="24">
        <f t="shared" si="37"/>
        <v>451.94625185185157</v>
      </c>
      <c r="AE326">
        <f>IF(E326&lt;1,1,0)</f>
        <v>0</v>
      </c>
      <c r="AF326">
        <f>IF(AE326=1,"",E326)</f>
        <v>30</v>
      </c>
      <c r="AG326">
        <f>E326/3.6</f>
        <v>8.3333333333333339</v>
      </c>
    </row>
    <row r="327" spans="2:33" x14ac:dyDescent="0.3">
      <c r="B327" s="3" t="s">
        <v>48</v>
      </c>
      <c r="C327" s="3">
        <v>319</v>
      </c>
      <c r="D327" s="3">
        <v>319</v>
      </c>
      <c r="E327" s="10">
        <v>28</v>
      </c>
      <c r="F327" s="26">
        <f t="shared" si="43"/>
        <v>-0.54166666666666641</v>
      </c>
      <c r="G327" s="26">
        <f t="shared" si="38"/>
        <v>7.7777777777777777</v>
      </c>
      <c r="H327" s="26">
        <f t="shared" si="44"/>
        <v>-1.9499999999999993</v>
      </c>
      <c r="I327" s="28">
        <f>$Y$8*F327</f>
        <v>-920.83333333333292</v>
      </c>
      <c r="J327" s="28">
        <f>$Z$8*$Y$8*$AA$8</f>
        <v>200.12400000000002</v>
      </c>
      <c r="K327" s="28">
        <f>0.5*$AB$8*$AD$8*$AC$8*(G327)^2</f>
        <v>25.407407407407405</v>
      </c>
      <c r="L327" s="28">
        <f t="shared" si="39"/>
        <v>-695.3019259259255</v>
      </c>
      <c r="M327" s="31">
        <f t="shared" si="40"/>
        <v>-5407.9038683127537</v>
      </c>
      <c r="N327" s="31">
        <f t="shared" si="41"/>
        <v>-5.4079038683127534</v>
      </c>
      <c r="O327" s="24" t="str">
        <f t="shared" si="42"/>
        <v>BRAKING</v>
      </c>
      <c r="P327" s="24">
        <f t="shared" si="36"/>
        <v>344.46641666666636</v>
      </c>
      <c r="Q327" s="24">
        <f t="shared" si="37"/>
        <v>223.90317083333315</v>
      </c>
      <c r="AE327">
        <f>IF(E327&lt;1,1,0)</f>
        <v>0</v>
      </c>
      <c r="AF327">
        <f>IF(AE327=1,"",E327)</f>
        <v>28</v>
      </c>
      <c r="AG327">
        <f>E327/3.6</f>
        <v>7.7777777777777777</v>
      </c>
    </row>
    <row r="328" spans="2:33" x14ac:dyDescent="0.3">
      <c r="B328" s="3" t="s">
        <v>48</v>
      </c>
      <c r="C328" s="3">
        <v>320</v>
      </c>
      <c r="D328" s="3">
        <v>320</v>
      </c>
      <c r="E328" s="10">
        <v>26.1</v>
      </c>
      <c r="F328" s="26">
        <f t="shared" si="43"/>
        <v>-0.33333333333333315</v>
      </c>
      <c r="G328" s="26">
        <f t="shared" si="38"/>
        <v>7.25</v>
      </c>
      <c r="H328" s="26">
        <f t="shared" si="44"/>
        <v>-1.1999999999999993</v>
      </c>
      <c r="I328" s="28">
        <f>$Y$8*F328</f>
        <v>-566.6666666666664</v>
      </c>
      <c r="J328" s="28">
        <f>$Z$8*$Y$8*$AA$8</f>
        <v>200.12400000000002</v>
      </c>
      <c r="K328" s="28">
        <f>0.5*$AB$8*$AD$8*$AC$8*(G328)^2</f>
        <v>22.076249999999998</v>
      </c>
      <c r="L328" s="28">
        <f t="shared" si="39"/>
        <v>-344.46641666666636</v>
      </c>
      <c r="M328" s="31">
        <f t="shared" si="40"/>
        <v>-2497.3815208333313</v>
      </c>
      <c r="N328" s="31">
        <f t="shared" si="41"/>
        <v>-2.4973815208333314</v>
      </c>
      <c r="O328" s="24" t="str">
        <f t="shared" si="42"/>
        <v>BRAKING</v>
      </c>
      <c r="P328" s="24">
        <f t="shared" ref="P328:P391" si="45">MAX(-L329,0)</f>
        <v>61.970814814815455</v>
      </c>
      <c r="Q328" s="24">
        <f t="shared" ref="Q328:Q391" si="46">P328*0.65</f>
        <v>40.281029629630048</v>
      </c>
      <c r="AE328">
        <f>IF(E328&lt;1,1,0)</f>
        <v>0</v>
      </c>
      <c r="AF328">
        <f>IF(AE328=1,"",E328)</f>
        <v>26.1</v>
      </c>
      <c r="AG328">
        <f>E328/3.6</f>
        <v>7.25</v>
      </c>
    </row>
    <row r="329" spans="2:33" x14ac:dyDescent="0.3">
      <c r="B329" s="3" t="s">
        <v>48</v>
      </c>
      <c r="C329" s="3">
        <v>321</v>
      </c>
      <c r="D329" s="3">
        <v>321</v>
      </c>
      <c r="E329" s="10">
        <v>25.6</v>
      </c>
      <c r="F329" s="26">
        <f t="shared" si="43"/>
        <v>-0.16666666666666705</v>
      </c>
      <c r="G329" s="26">
        <f t="shared" ref="G329:G392" si="47">E329/3.6</f>
        <v>7.1111111111111116</v>
      </c>
      <c r="H329" s="26">
        <f t="shared" si="44"/>
        <v>-0.60000000000000142</v>
      </c>
      <c r="I329" s="28">
        <f>$Y$8*F329</f>
        <v>-283.333333333334</v>
      </c>
      <c r="J329" s="28">
        <f>$Z$8*$Y$8*$AA$8</f>
        <v>200.12400000000002</v>
      </c>
      <c r="K329" s="28">
        <f>0.5*$AB$8*$AD$8*$AC$8*(G329)^2</f>
        <v>21.238518518518518</v>
      </c>
      <c r="L329" s="28">
        <f t="shared" ref="L329:L392" si="48">I329+$J$8+K329</f>
        <v>-61.970814814815455</v>
      </c>
      <c r="M329" s="31">
        <f t="shared" ref="M329:M392" si="49">L329*G329</f>
        <v>-440.68134979424326</v>
      </c>
      <c r="N329" s="31">
        <f t="shared" ref="N329:N392" si="50">M329/1000</f>
        <v>-0.44068134979424328</v>
      </c>
      <c r="O329" s="24" t="str">
        <f t="shared" ref="O329:O392" si="51">IF(L329&lt;0, "BRAKING", "")</f>
        <v>BRAKING</v>
      </c>
      <c r="P329" s="24">
        <f t="shared" si="45"/>
        <v>0</v>
      </c>
      <c r="Q329" s="24">
        <f t="shared" si="46"/>
        <v>0</v>
      </c>
      <c r="AE329">
        <f>IF(E329&lt;1,1,0)</f>
        <v>0</v>
      </c>
      <c r="AF329">
        <f>IF(AE329=1,"",E329)</f>
        <v>25.6</v>
      </c>
      <c r="AG329">
        <f>E329/3.6</f>
        <v>7.1111111111111116</v>
      </c>
    </row>
    <row r="330" spans="2:33" x14ac:dyDescent="0.3">
      <c r="B330" s="3" t="s">
        <v>48</v>
      </c>
      <c r="C330" s="3">
        <v>322</v>
      </c>
      <c r="D330" s="3">
        <v>322</v>
      </c>
      <c r="E330" s="10">
        <v>24.9</v>
      </c>
      <c r="F330" s="26">
        <f t="shared" ref="F330:F393" si="52">($E331-$E329)/2/3.6</f>
        <v>-9.7222222222222612E-2</v>
      </c>
      <c r="G330" s="26">
        <f t="shared" si="47"/>
        <v>6.9166666666666661</v>
      </c>
      <c r="H330" s="26">
        <f t="shared" ref="H330:H393" si="53">($E331-$E329)/2</f>
        <v>-0.35000000000000142</v>
      </c>
      <c r="I330" s="28">
        <f>$Y$8*F330</f>
        <v>-165.27777777777845</v>
      </c>
      <c r="J330" s="28">
        <f>$Z$8*$Y$8*$AA$8</f>
        <v>200.12400000000002</v>
      </c>
      <c r="K330" s="28">
        <f>0.5*$AB$8*$AD$8*$AC$8*(G330)^2</f>
        <v>20.092916666666664</v>
      </c>
      <c r="L330" s="28">
        <f t="shared" si="48"/>
        <v>54.939138888888237</v>
      </c>
      <c r="M330" s="31">
        <f t="shared" si="49"/>
        <v>379.99571064814359</v>
      </c>
      <c r="N330" s="31">
        <f t="shared" si="50"/>
        <v>0.37999571064814358</v>
      </c>
      <c r="O330" s="24" t="str">
        <f t="shared" si="51"/>
        <v/>
      </c>
      <c r="P330" s="24">
        <f t="shared" si="45"/>
        <v>0</v>
      </c>
      <c r="Q330" s="24">
        <f t="shared" si="46"/>
        <v>0</v>
      </c>
      <c r="AE330">
        <f>IF(E330&lt;1,1,0)</f>
        <v>0</v>
      </c>
      <c r="AF330">
        <f>IF(AE330=1,"",E330)</f>
        <v>24.9</v>
      </c>
      <c r="AG330">
        <f>E330/3.6</f>
        <v>6.9166666666666661</v>
      </c>
    </row>
    <row r="331" spans="2:33" x14ac:dyDescent="0.3">
      <c r="B331" s="3" t="s">
        <v>48</v>
      </c>
      <c r="C331" s="3">
        <v>323</v>
      </c>
      <c r="D331" s="3">
        <v>323</v>
      </c>
      <c r="E331" s="10">
        <v>24.9</v>
      </c>
      <c r="F331" s="26">
        <f t="shared" si="52"/>
        <v>-8.3333333333333037E-2</v>
      </c>
      <c r="G331" s="26">
        <f t="shared" si="47"/>
        <v>6.9166666666666661</v>
      </c>
      <c r="H331" s="26">
        <f t="shared" si="53"/>
        <v>-0.29999999999999893</v>
      </c>
      <c r="I331" s="28">
        <f>$Y$8*F331</f>
        <v>-141.66666666666617</v>
      </c>
      <c r="J331" s="28">
        <f>$Z$8*$Y$8*$AA$8</f>
        <v>200.12400000000002</v>
      </c>
      <c r="K331" s="28">
        <f>0.5*$AB$8*$AD$8*$AC$8*(G331)^2</f>
        <v>20.092916666666664</v>
      </c>
      <c r="L331" s="28">
        <f t="shared" si="48"/>
        <v>78.550250000000517</v>
      </c>
      <c r="M331" s="31">
        <f t="shared" si="49"/>
        <v>543.30589583333688</v>
      </c>
      <c r="N331" s="31">
        <f t="shared" si="50"/>
        <v>0.54330589583333688</v>
      </c>
      <c r="O331" s="24" t="str">
        <f t="shared" si="51"/>
        <v/>
      </c>
      <c r="P331" s="24">
        <f t="shared" si="45"/>
        <v>16.85086111111109</v>
      </c>
      <c r="Q331" s="24">
        <f t="shared" si="46"/>
        <v>10.953059722222209</v>
      </c>
      <c r="AE331">
        <f>IF(E331&lt;1,1,0)</f>
        <v>0</v>
      </c>
      <c r="AF331">
        <f>IF(AE331=1,"",E331)</f>
        <v>24.9</v>
      </c>
      <c r="AG331">
        <f>E331/3.6</f>
        <v>6.9166666666666661</v>
      </c>
    </row>
    <row r="332" spans="2:33" x14ac:dyDescent="0.3">
      <c r="B332" s="3" t="s">
        <v>48</v>
      </c>
      <c r="C332" s="3">
        <v>324</v>
      </c>
      <c r="D332" s="3">
        <v>324</v>
      </c>
      <c r="E332" s="10">
        <v>24.3</v>
      </c>
      <c r="F332" s="26">
        <f t="shared" si="52"/>
        <v>-0.1388888888888889</v>
      </c>
      <c r="G332" s="26">
        <f t="shared" si="47"/>
        <v>6.75</v>
      </c>
      <c r="H332" s="26">
        <f t="shared" si="53"/>
        <v>-0.5</v>
      </c>
      <c r="I332" s="28">
        <f>$Y$8*F332</f>
        <v>-236.11111111111111</v>
      </c>
      <c r="J332" s="28">
        <f>$Z$8*$Y$8*$AA$8</f>
        <v>200.12400000000002</v>
      </c>
      <c r="K332" s="28">
        <f>0.5*$AB$8*$AD$8*$AC$8*(G332)^2</f>
        <v>19.13625</v>
      </c>
      <c r="L332" s="28">
        <f t="shared" si="48"/>
        <v>-16.85086111111109</v>
      </c>
      <c r="M332" s="31">
        <f t="shared" si="49"/>
        <v>-113.74331249999986</v>
      </c>
      <c r="N332" s="31">
        <f t="shared" si="50"/>
        <v>-0.11374331249999986</v>
      </c>
      <c r="O332" s="24" t="str">
        <f t="shared" si="51"/>
        <v>BRAKING</v>
      </c>
      <c r="P332" s="24">
        <f t="shared" si="45"/>
        <v>0</v>
      </c>
      <c r="Q332" s="24">
        <f t="shared" si="46"/>
        <v>0</v>
      </c>
      <c r="AE332">
        <f>IF(E332&lt;1,1,0)</f>
        <v>0</v>
      </c>
      <c r="AF332">
        <f>IF(AE332=1,"",E332)</f>
        <v>24.3</v>
      </c>
      <c r="AG332">
        <f>E332/3.6</f>
        <v>6.75</v>
      </c>
    </row>
    <row r="333" spans="2:33" x14ac:dyDescent="0.3">
      <c r="B333" s="3" t="s">
        <v>48</v>
      </c>
      <c r="C333" s="3">
        <v>325</v>
      </c>
      <c r="D333" s="3">
        <v>325</v>
      </c>
      <c r="E333" s="10">
        <v>23.9</v>
      </c>
      <c r="F333" s="26">
        <f t="shared" si="52"/>
        <v>-5.5555555555555851E-2</v>
      </c>
      <c r="G333" s="26">
        <f t="shared" si="47"/>
        <v>6.6388888888888884</v>
      </c>
      <c r="H333" s="26">
        <f t="shared" si="53"/>
        <v>-0.20000000000000107</v>
      </c>
      <c r="I333" s="28">
        <f>$Y$8*F333</f>
        <v>-94.44444444444494</v>
      </c>
      <c r="J333" s="28">
        <f>$Z$8*$Y$8*$AA$8</f>
        <v>200.12400000000002</v>
      </c>
      <c r="K333" s="28">
        <f>0.5*$AB$8*$AD$8*$AC$8*(G333)^2</f>
        <v>18.511435185185181</v>
      </c>
      <c r="L333" s="28">
        <f t="shared" si="48"/>
        <v>124.19099074074026</v>
      </c>
      <c r="M333" s="31">
        <f t="shared" si="49"/>
        <v>824.49018852880329</v>
      </c>
      <c r="N333" s="31">
        <f t="shared" si="50"/>
        <v>0.82449018852880329</v>
      </c>
      <c r="O333" s="24" t="str">
        <f t="shared" si="51"/>
        <v/>
      </c>
      <c r="P333" s="24">
        <f t="shared" si="45"/>
        <v>0</v>
      </c>
      <c r="Q333" s="24">
        <f t="shared" si="46"/>
        <v>0</v>
      </c>
      <c r="AE333">
        <f>IF(E333&lt;1,1,0)</f>
        <v>0</v>
      </c>
      <c r="AF333">
        <f>IF(AE333=1,"",E333)</f>
        <v>23.9</v>
      </c>
      <c r="AG333">
        <f>E333/3.6</f>
        <v>6.6388888888888884</v>
      </c>
    </row>
    <row r="334" spans="2:33" x14ac:dyDescent="0.3">
      <c r="B334" s="3" t="s">
        <v>48</v>
      </c>
      <c r="C334" s="3">
        <v>326</v>
      </c>
      <c r="D334" s="3">
        <v>326</v>
      </c>
      <c r="E334" s="10">
        <v>23.9</v>
      </c>
      <c r="F334" s="26">
        <f t="shared" si="52"/>
        <v>-4.1666666666666269E-2</v>
      </c>
      <c r="G334" s="26">
        <f t="shared" si="47"/>
        <v>6.6388888888888884</v>
      </c>
      <c r="H334" s="26">
        <f t="shared" si="53"/>
        <v>-0.14999999999999858</v>
      </c>
      <c r="I334" s="28">
        <f>$Y$8*F334</f>
        <v>-70.833333333332661</v>
      </c>
      <c r="J334" s="28">
        <f>$Z$8*$Y$8*$AA$8</f>
        <v>200.12400000000002</v>
      </c>
      <c r="K334" s="28">
        <f>0.5*$AB$8*$AD$8*$AC$8*(G334)^2</f>
        <v>18.511435185185181</v>
      </c>
      <c r="L334" s="28">
        <f t="shared" si="48"/>
        <v>147.80210185185254</v>
      </c>
      <c r="M334" s="31">
        <f t="shared" si="49"/>
        <v>981.24173173868758</v>
      </c>
      <c r="N334" s="31">
        <f t="shared" si="50"/>
        <v>0.98124173173868756</v>
      </c>
      <c r="O334" s="24" t="str">
        <f t="shared" si="51"/>
        <v/>
      </c>
      <c r="P334" s="24">
        <f t="shared" si="45"/>
        <v>0</v>
      </c>
      <c r="Q334" s="24">
        <f t="shared" si="46"/>
        <v>0</v>
      </c>
      <c r="AE334">
        <f>IF(E334&lt;1,1,0)</f>
        <v>0</v>
      </c>
      <c r="AF334">
        <f>IF(AE334=1,"",E334)</f>
        <v>23.9</v>
      </c>
      <c r="AG334">
        <f>E334/3.6</f>
        <v>6.6388888888888884</v>
      </c>
    </row>
    <row r="335" spans="2:33" x14ac:dyDescent="0.3">
      <c r="B335" s="3" t="s">
        <v>48</v>
      </c>
      <c r="C335" s="3">
        <v>327</v>
      </c>
      <c r="D335" s="3">
        <v>327</v>
      </c>
      <c r="E335" s="10">
        <v>23.6</v>
      </c>
      <c r="F335" s="26">
        <f t="shared" si="52"/>
        <v>-8.3333333333333037E-2</v>
      </c>
      <c r="G335" s="26">
        <f t="shared" si="47"/>
        <v>6.5555555555555554</v>
      </c>
      <c r="H335" s="26">
        <f t="shared" si="53"/>
        <v>-0.29999999999999893</v>
      </c>
      <c r="I335" s="28">
        <f>$Y$8*F335</f>
        <v>-141.66666666666617</v>
      </c>
      <c r="J335" s="28">
        <f>$Z$8*$Y$8*$AA$8</f>
        <v>200.12400000000002</v>
      </c>
      <c r="K335" s="28">
        <f>0.5*$AB$8*$AD$8*$AC$8*(G335)^2</f>
        <v>18.049629629629628</v>
      </c>
      <c r="L335" s="28">
        <f t="shared" si="48"/>
        <v>76.506962962963485</v>
      </c>
      <c r="M335" s="31">
        <f t="shared" si="49"/>
        <v>501.54564609053841</v>
      </c>
      <c r="N335" s="31">
        <f t="shared" si="50"/>
        <v>0.50154564609053842</v>
      </c>
      <c r="O335" s="24" t="str">
        <f t="shared" si="51"/>
        <v/>
      </c>
      <c r="P335" s="24">
        <f t="shared" si="45"/>
        <v>514.22678703703741</v>
      </c>
      <c r="Q335" s="24">
        <f t="shared" si="46"/>
        <v>334.24741157407431</v>
      </c>
      <c r="AE335">
        <f>IF(E335&lt;1,1,0)</f>
        <v>0</v>
      </c>
      <c r="AF335">
        <f>IF(AE335=1,"",E335)</f>
        <v>23.6</v>
      </c>
      <c r="AG335">
        <f>E335/3.6</f>
        <v>6.5555555555555554</v>
      </c>
    </row>
    <row r="336" spans="2:33" x14ac:dyDescent="0.3">
      <c r="B336" s="3" t="s">
        <v>48</v>
      </c>
      <c r="C336" s="3">
        <v>328</v>
      </c>
      <c r="D336" s="3">
        <v>328</v>
      </c>
      <c r="E336" s="10">
        <v>23.3</v>
      </c>
      <c r="F336" s="26">
        <f t="shared" si="52"/>
        <v>-0.43055555555555575</v>
      </c>
      <c r="G336" s="26">
        <f t="shared" si="47"/>
        <v>6.4722222222222223</v>
      </c>
      <c r="H336" s="26">
        <f t="shared" si="53"/>
        <v>-1.5500000000000007</v>
      </c>
      <c r="I336" s="28">
        <f>$Y$8*F336</f>
        <v>-731.9444444444448</v>
      </c>
      <c r="J336" s="28">
        <f>$Z$8*$Y$8*$AA$8</f>
        <v>200.12400000000002</v>
      </c>
      <c r="K336" s="28">
        <f>0.5*$AB$8*$AD$8*$AC$8*(G336)^2</f>
        <v>17.593657407407409</v>
      </c>
      <c r="L336" s="28">
        <f t="shared" si="48"/>
        <v>-514.22678703703741</v>
      </c>
      <c r="M336" s="31">
        <f t="shared" si="49"/>
        <v>-3328.1900383230477</v>
      </c>
      <c r="N336" s="31">
        <f t="shared" si="50"/>
        <v>-3.3281900383230476</v>
      </c>
      <c r="O336" s="24" t="str">
        <f t="shared" si="51"/>
        <v>BRAKING</v>
      </c>
      <c r="P336" s="24">
        <f t="shared" si="45"/>
        <v>1155.7012314814815</v>
      </c>
      <c r="Q336" s="24">
        <f t="shared" si="46"/>
        <v>751.205800462963</v>
      </c>
      <c r="AE336">
        <f>IF(E336&lt;1,1,0)</f>
        <v>0</v>
      </c>
      <c r="AF336">
        <f>IF(AE336=1,"",E336)</f>
        <v>23.3</v>
      </c>
      <c r="AG336">
        <f>E336/3.6</f>
        <v>6.4722222222222223</v>
      </c>
    </row>
    <row r="337" spans="2:33" x14ac:dyDescent="0.3">
      <c r="B337" s="3" t="s">
        <v>48</v>
      </c>
      <c r="C337" s="3">
        <v>329</v>
      </c>
      <c r="D337" s="3">
        <v>329</v>
      </c>
      <c r="E337" s="10">
        <v>20.5</v>
      </c>
      <c r="F337" s="26">
        <f t="shared" si="52"/>
        <v>-0.80555555555555558</v>
      </c>
      <c r="G337" s="26">
        <f t="shared" si="47"/>
        <v>5.6944444444444446</v>
      </c>
      <c r="H337" s="26">
        <f t="shared" si="53"/>
        <v>-2.9000000000000004</v>
      </c>
      <c r="I337" s="28">
        <f>$Y$8*F337</f>
        <v>-1369.4444444444446</v>
      </c>
      <c r="J337" s="28">
        <f>$Z$8*$Y$8*$AA$8</f>
        <v>200.12400000000002</v>
      </c>
      <c r="K337" s="28">
        <f>0.5*$AB$8*$AD$8*$AC$8*(G337)^2</f>
        <v>13.619212962962965</v>
      </c>
      <c r="L337" s="28">
        <f t="shared" si="48"/>
        <v>-1155.7012314814815</v>
      </c>
      <c r="M337" s="31">
        <f t="shared" si="49"/>
        <v>-6581.0764570473257</v>
      </c>
      <c r="N337" s="31">
        <f t="shared" si="50"/>
        <v>-6.5810764570473257</v>
      </c>
      <c r="O337" s="24" t="str">
        <f t="shared" si="51"/>
        <v>BRAKING</v>
      </c>
      <c r="P337" s="24">
        <f t="shared" si="45"/>
        <v>639.95123148148184</v>
      </c>
      <c r="Q337" s="24">
        <f t="shared" si="46"/>
        <v>415.96830046296321</v>
      </c>
      <c r="AE337">
        <f>IF(E337&lt;1,1,0)</f>
        <v>0</v>
      </c>
      <c r="AF337">
        <f>IF(AE337=1,"",E337)</f>
        <v>20.5</v>
      </c>
      <c r="AG337">
        <f>E337/3.6</f>
        <v>5.6944444444444446</v>
      </c>
    </row>
    <row r="338" spans="2:33" x14ac:dyDescent="0.3">
      <c r="B338" s="3" t="s">
        <v>48</v>
      </c>
      <c r="C338" s="3">
        <v>330</v>
      </c>
      <c r="D338" s="3">
        <v>330</v>
      </c>
      <c r="E338" s="10">
        <v>17.5</v>
      </c>
      <c r="F338" s="26">
        <f t="shared" si="52"/>
        <v>-0.50000000000000022</v>
      </c>
      <c r="G338" s="26">
        <f t="shared" si="47"/>
        <v>4.8611111111111107</v>
      </c>
      <c r="H338" s="26">
        <f t="shared" si="53"/>
        <v>-1.8000000000000007</v>
      </c>
      <c r="I338" s="28">
        <f>$Y$8*F338</f>
        <v>-850.00000000000034</v>
      </c>
      <c r="J338" s="28">
        <f>$Z$8*$Y$8*$AA$8</f>
        <v>200.12400000000002</v>
      </c>
      <c r="K338" s="28">
        <f>0.5*$AB$8*$AD$8*$AC$8*(G338)^2</f>
        <v>9.9247685185185173</v>
      </c>
      <c r="L338" s="28">
        <f t="shared" si="48"/>
        <v>-639.95123148148184</v>
      </c>
      <c r="M338" s="31">
        <f t="shared" si="49"/>
        <v>-3110.8740419238698</v>
      </c>
      <c r="N338" s="31">
        <f t="shared" si="50"/>
        <v>-3.1108740419238696</v>
      </c>
      <c r="O338" s="24" t="str">
        <f t="shared" si="51"/>
        <v>BRAKING</v>
      </c>
      <c r="P338" s="24">
        <f t="shared" si="45"/>
        <v>0</v>
      </c>
      <c r="Q338" s="24">
        <f t="shared" si="46"/>
        <v>0</v>
      </c>
      <c r="AE338">
        <f>IF(E338&lt;1,1,0)</f>
        <v>0</v>
      </c>
      <c r="AF338">
        <f>IF(AE338=1,"",E338)</f>
        <v>17.5</v>
      </c>
      <c r="AG338">
        <f>E338/3.6</f>
        <v>4.8611111111111107</v>
      </c>
    </row>
    <row r="339" spans="2:33" x14ac:dyDescent="0.3">
      <c r="B339" s="3" t="s">
        <v>48</v>
      </c>
      <c r="C339" s="3">
        <v>331</v>
      </c>
      <c r="D339" s="3">
        <v>331</v>
      </c>
      <c r="E339" s="10">
        <v>16.899999999999999</v>
      </c>
      <c r="F339" s="26">
        <f t="shared" si="52"/>
        <v>-0.1111111111111112</v>
      </c>
      <c r="G339" s="26">
        <f t="shared" si="47"/>
        <v>4.6944444444444438</v>
      </c>
      <c r="H339" s="26">
        <f t="shared" si="53"/>
        <v>-0.40000000000000036</v>
      </c>
      <c r="I339" s="28">
        <f>$Y$8*F339</f>
        <v>-188.88888888888906</v>
      </c>
      <c r="J339" s="28">
        <f>$Z$8*$Y$8*$AA$8</f>
        <v>200.12400000000002</v>
      </c>
      <c r="K339" s="28">
        <f>0.5*$AB$8*$AD$8*$AC$8*(G339)^2</f>
        <v>9.2558796296296268</v>
      </c>
      <c r="L339" s="28">
        <f t="shared" si="48"/>
        <v>20.490990740740592</v>
      </c>
      <c r="M339" s="31">
        <f t="shared" si="49"/>
        <v>96.193817644032208</v>
      </c>
      <c r="N339" s="31">
        <f t="shared" si="50"/>
        <v>9.6193817644032203E-2</v>
      </c>
      <c r="O339" s="24" t="str">
        <f t="shared" si="51"/>
        <v/>
      </c>
      <c r="P339" s="24">
        <f t="shared" si="45"/>
        <v>26.949009259258816</v>
      </c>
      <c r="Q339" s="24">
        <f t="shared" si="46"/>
        <v>17.516856018518229</v>
      </c>
      <c r="AE339">
        <f>IF(E339&lt;1,1,0)</f>
        <v>0</v>
      </c>
      <c r="AF339">
        <f>IF(AE339=1,"",E339)</f>
        <v>16.899999999999999</v>
      </c>
      <c r="AG339">
        <f>E339/3.6</f>
        <v>4.6944444444444438</v>
      </c>
    </row>
    <row r="340" spans="2:33" x14ac:dyDescent="0.3">
      <c r="B340" s="3" t="s">
        <v>48</v>
      </c>
      <c r="C340" s="3">
        <v>332</v>
      </c>
      <c r="D340" s="3">
        <v>332</v>
      </c>
      <c r="E340" s="10">
        <v>16.7</v>
      </c>
      <c r="F340" s="26">
        <f t="shared" si="52"/>
        <v>-0.13888888888888865</v>
      </c>
      <c r="G340" s="26">
        <f t="shared" si="47"/>
        <v>4.6388888888888884</v>
      </c>
      <c r="H340" s="26">
        <f t="shared" si="53"/>
        <v>-0.49999999999999911</v>
      </c>
      <c r="I340" s="28">
        <f>$Y$8*F340</f>
        <v>-236.11111111111069</v>
      </c>
      <c r="J340" s="28">
        <f>$Z$8*$Y$8*$AA$8</f>
        <v>200.12400000000002</v>
      </c>
      <c r="K340" s="28">
        <f>0.5*$AB$8*$AD$8*$AC$8*(G340)^2</f>
        <v>9.0381018518518488</v>
      </c>
      <c r="L340" s="28">
        <f t="shared" si="48"/>
        <v>-26.949009259258816</v>
      </c>
      <c r="M340" s="31">
        <f t="shared" si="49"/>
        <v>-125.01345961933949</v>
      </c>
      <c r="N340" s="31">
        <f t="shared" si="50"/>
        <v>-0.12501345961933949</v>
      </c>
      <c r="O340" s="24" t="str">
        <f t="shared" si="51"/>
        <v>BRAKING</v>
      </c>
      <c r="P340" s="24">
        <f t="shared" si="45"/>
        <v>51.405305555555479</v>
      </c>
      <c r="Q340" s="24">
        <f t="shared" si="46"/>
        <v>33.413448611111065</v>
      </c>
      <c r="AE340">
        <f>IF(E340&lt;1,1,0)</f>
        <v>0</v>
      </c>
      <c r="AF340">
        <f>IF(AE340=1,"",E340)</f>
        <v>16.7</v>
      </c>
      <c r="AG340">
        <f>E340/3.6</f>
        <v>4.6388888888888884</v>
      </c>
    </row>
    <row r="341" spans="2:33" x14ac:dyDescent="0.3">
      <c r="B341" s="3" t="s">
        <v>48</v>
      </c>
      <c r="C341" s="3">
        <v>333</v>
      </c>
      <c r="D341" s="3">
        <v>333</v>
      </c>
      <c r="E341" s="10">
        <v>15.9</v>
      </c>
      <c r="F341" s="26">
        <f t="shared" si="52"/>
        <v>-0.15277777777777773</v>
      </c>
      <c r="G341" s="26">
        <f t="shared" si="47"/>
        <v>4.416666666666667</v>
      </c>
      <c r="H341" s="26">
        <f t="shared" si="53"/>
        <v>-0.54999999999999982</v>
      </c>
      <c r="I341" s="28">
        <f>$Y$8*F341</f>
        <v>-259.72222222222217</v>
      </c>
      <c r="J341" s="28">
        <f>$Z$8*$Y$8*$AA$8</f>
        <v>200.12400000000002</v>
      </c>
      <c r="K341" s="28">
        <f>0.5*$AB$8*$AD$8*$AC$8*(G341)^2</f>
        <v>8.1929166666666671</v>
      </c>
      <c r="L341" s="28">
        <f t="shared" si="48"/>
        <v>-51.405305555555479</v>
      </c>
      <c r="M341" s="31">
        <f t="shared" si="49"/>
        <v>-227.04009953703672</v>
      </c>
      <c r="N341" s="31">
        <f t="shared" si="50"/>
        <v>-0.22704009953703672</v>
      </c>
      <c r="O341" s="24" t="str">
        <f t="shared" si="51"/>
        <v>BRAKING</v>
      </c>
      <c r="P341" s="24">
        <f t="shared" si="45"/>
        <v>4.4893333333333967</v>
      </c>
      <c r="Q341" s="24">
        <f t="shared" si="46"/>
        <v>2.9180666666667081</v>
      </c>
      <c r="AE341">
        <f>IF(E341&lt;1,1,0)</f>
        <v>0</v>
      </c>
      <c r="AF341">
        <f>IF(AE341=1,"",E341)</f>
        <v>15.9</v>
      </c>
      <c r="AG341">
        <f>E341/3.6</f>
        <v>4.416666666666667</v>
      </c>
    </row>
    <row r="342" spans="2:33" x14ac:dyDescent="0.3">
      <c r="B342" s="3" t="s">
        <v>48</v>
      </c>
      <c r="C342" s="3">
        <v>334</v>
      </c>
      <c r="D342" s="3">
        <v>334</v>
      </c>
      <c r="E342" s="10">
        <v>15.6</v>
      </c>
      <c r="F342" s="26">
        <f t="shared" si="52"/>
        <v>-0.12500000000000006</v>
      </c>
      <c r="G342" s="26">
        <f t="shared" si="47"/>
        <v>4.333333333333333</v>
      </c>
      <c r="H342" s="26">
        <f t="shared" si="53"/>
        <v>-0.45000000000000018</v>
      </c>
      <c r="I342" s="28">
        <f>$Y$8*F342</f>
        <v>-212.50000000000009</v>
      </c>
      <c r="J342" s="28">
        <f>$Z$8*$Y$8*$AA$8</f>
        <v>200.12400000000002</v>
      </c>
      <c r="K342" s="28">
        <f>0.5*$AB$8*$AD$8*$AC$8*(G342)^2</f>
        <v>7.8866666666666649</v>
      </c>
      <c r="L342" s="28">
        <f t="shared" si="48"/>
        <v>-4.4893333333333967</v>
      </c>
      <c r="M342" s="31">
        <f t="shared" si="49"/>
        <v>-19.453777777778051</v>
      </c>
      <c r="N342" s="31">
        <f t="shared" si="50"/>
        <v>-1.9453777777778049E-2</v>
      </c>
      <c r="O342" s="24" t="str">
        <f t="shared" si="51"/>
        <v>BRAKING</v>
      </c>
      <c r="P342" s="24">
        <f t="shared" si="45"/>
        <v>52.306555555555477</v>
      </c>
      <c r="Q342" s="24">
        <f t="shared" si="46"/>
        <v>33.999261111111061</v>
      </c>
      <c r="AE342">
        <f>IF(E342&lt;1,1,0)</f>
        <v>0</v>
      </c>
      <c r="AF342">
        <f>IF(AE342=1,"",E342)</f>
        <v>15.6</v>
      </c>
      <c r="AG342">
        <f>E342/3.6</f>
        <v>4.333333333333333</v>
      </c>
    </row>
    <row r="343" spans="2:33" x14ac:dyDescent="0.3">
      <c r="B343" s="3" t="s">
        <v>48</v>
      </c>
      <c r="C343" s="3">
        <v>335</v>
      </c>
      <c r="D343" s="3">
        <v>335</v>
      </c>
      <c r="E343" s="10">
        <v>15</v>
      </c>
      <c r="F343" s="26">
        <f t="shared" si="52"/>
        <v>-0.15277777777777773</v>
      </c>
      <c r="G343" s="26">
        <f t="shared" si="47"/>
        <v>4.166666666666667</v>
      </c>
      <c r="H343" s="26">
        <f t="shared" si="53"/>
        <v>-0.54999999999999982</v>
      </c>
      <c r="I343" s="28">
        <f>$Y$8*F343</f>
        <v>-259.72222222222217</v>
      </c>
      <c r="J343" s="28">
        <f>$Z$8*$Y$8*$AA$8</f>
        <v>200.12400000000002</v>
      </c>
      <c r="K343" s="28">
        <f>0.5*$AB$8*$AD$8*$AC$8*(G343)^2</f>
        <v>7.2916666666666679</v>
      </c>
      <c r="L343" s="28">
        <f t="shared" si="48"/>
        <v>-52.306555555555477</v>
      </c>
      <c r="M343" s="31">
        <f t="shared" si="49"/>
        <v>-217.94398148148116</v>
      </c>
      <c r="N343" s="31">
        <f t="shared" si="50"/>
        <v>-0.21794398148148117</v>
      </c>
      <c r="O343" s="24" t="str">
        <f t="shared" si="51"/>
        <v>BRAKING</v>
      </c>
      <c r="P343" s="24">
        <f t="shared" si="45"/>
        <v>0</v>
      </c>
      <c r="Q343" s="24">
        <f t="shared" si="46"/>
        <v>0</v>
      </c>
      <c r="AE343">
        <f>IF(E343&lt;1,1,0)</f>
        <v>0</v>
      </c>
      <c r="AF343">
        <f>IF(AE343=1,"",E343)</f>
        <v>15</v>
      </c>
      <c r="AG343">
        <f>E343/3.6</f>
        <v>4.166666666666667</v>
      </c>
    </row>
    <row r="344" spans="2:33" x14ac:dyDescent="0.3">
      <c r="B344" s="3" t="s">
        <v>48</v>
      </c>
      <c r="C344" s="3">
        <v>336</v>
      </c>
      <c r="D344" s="3">
        <v>336</v>
      </c>
      <c r="E344" s="10">
        <v>14.5</v>
      </c>
      <c r="F344" s="26">
        <f t="shared" si="52"/>
        <v>-9.7222222222222127E-2</v>
      </c>
      <c r="G344" s="26">
        <f t="shared" si="47"/>
        <v>4.0277777777777777</v>
      </c>
      <c r="H344" s="26">
        <f t="shared" si="53"/>
        <v>-0.34999999999999964</v>
      </c>
      <c r="I344" s="28">
        <f>$Y$8*F344</f>
        <v>-165.27777777777763</v>
      </c>
      <c r="J344" s="28">
        <f>$Z$8*$Y$8*$AA$8</f>
        <v>200.12400000000002</v>
      </c>
      <c r="K344" s="28">
        <f>0.5*$AB$8*$AD$8*$AC$8*(G344)^2</f>
        <v>6.8136574074074074</v>
      </c>
      <c r="L344" s="28">
        <f t="shared" si="48"/>
        <v>41.659879629629799</v>
      </c>
      <c r="M344" s="31">
        <f t="shared" si="49"/>
        <v>167.79673739712001</v>
      </c>
      <c r="N344" s="31">
        <f t="shared" si="50"/>
        <v>0.16779673739712</v>
      </c>
      <c r="O344" s="24" t="str">
        <f t="shared" si="51"/>
        <v/>
      </c>
      <c r="P344" s="24">
        <f t="shared" si="45"/>
        <v>0</v>
      </c>
      <c r="Q344" s="24">
        <f t="shared" si="46"/>
        <v>0</v>
      </c>
      <c r="AE344">
        <f>IF(E344&lt;1,1,0)</f>
        <v>0</v>
      </c>
      <c r="AF344">
        <f>IF(AE344=1,"",E344)</f>
        <v>14.5</v>
      </c>
      <c r="AG344">
        <f>E344/3.6</f>
        <v>4.0277777777777777</v>
      </c>
    </row>
    <row r="345" spans="2:33" x14ac:dyDescent="0.3">
      <c r="B345" s="3" t="s">
        <v>48</v>
      </c>
      <c r="C345" s="3">
        <v>337</v>
      </c>
      <c r="D345" s="3">
        <v>337</v>
      </c>
      <c r="E345" s="10">
        <v>14.3</v>
      </c>
      <c r="F345" s="26">
        <f t="shared" si="52"/>
        <v>0</v>
      </c>
      <c r="G345" s="26">
        <f t="shared" si="47"/>
        <v>3.9722222222222223</v>
      </c>
      <c r="H345" s="26">
        <f t="shared" si="53"/>
        <v>0</v>
      </c>
      <c r="I345" s="28">
        <f>$Y$8*F345</f>
        <v>0</v>
      </c>
      <c r="J345" s="28">
        <f>$Z$8*$Y$8*$AA$8</f>
        <v>200.12400000000002</v>
      </c>
      <c r="K345" s="28">
        <f>0.5*$AB$8*$AD$8*$AC$8*(G345)^2</f>
        <v>6.6269907407407409</v>
      </c>
      <c r="L345" s="28">
        <f t="shared" si="48"/>
        <v>206.75099074074078</v>
      </c>
      <c r="M345" s="31">
        <f t="shared" si="49"/>
        <v>821.26087988683139</v>
      </c>
      <c r="N345" s="31">
        <f t="shared" si="50"/>
        <v>0.82126087988683139</v>
      </c>
      <c r="O345" s="24" t="str">
        <f t="shared" si="51"/>
        <v/>
      </c>
      <c r="P345" s="24">
        <f t="shared" si="45"/>
        <v>0</v>
      </c>
      <c r="Q345" s="24">
        <f t="shared" si="46"/>
        <v>0</v>
      </c>
      <c r="AE345">
        <f>IF(E345&lt;1,1,0)</f>
        <v>0</v>
      </c>
      <c r="AF345">
        <f>IF(AE345=1,"",E345)</f>
        <v>14.3</v>
      </c>
      <c r="AG345">
        <f>E345/3.6</f>
        <v>3.9722222222222223</v>
      </c>
    </row>
    <row r="346" spans="2:33" x14ac:dyDescent="0.3">
      <c r="B346" s="3" t="s">
        <v>48</v>
      </c>
      <c r="C346" s="3">
        <v>338</v>
      </c>
      <c r="D346" s="3">
        <v>338</v>
      </c>
      <c r="E346" s="10">
        <v>14.5</v>
      </c>
      <c r="F346" s="26">
        <f t="shared" si="52"/>
        <v>0.15277777777777773</v>
      </c>
      <c r="G346" s="26">
        <f t="shared" si="47"/>
        <v>4.0277777777777777</v>
      </c>
      <c r="H346" s="26">
        <f t="shared" si="53"/>
        <v>0.54999999999999982</v>
      </c>
      <c r="I346" s="28">
        <f>$Y$8*F346</f>
        <v>259.72222222222217</v>
      </c>
      <c r="J346" s="28">
        <f>$Z$8*$Y$8*$AA$8</f>
        <v>200.12400000000002</v>
      </c>
      <c r="K346" s="28">
        <f>0.5*$AB$8*$AD$8*$AC$8*(G346)^2</f>
        <v>6.8136574074074074</v>
      </c>
      <c r="L346" s="28">
        <f t="shared" si="48"/>
        <v>466.65987962962959</v>
      </c>
      <c r="M346" s="31">
        <f t="shared" si="49"/>
        <v>1879.6022929526746</v>
      </c>
      <c r="N346" s="31">
        <f t="shared" si="50"/>
        <v>1.8796022929526746</v>
      </c>
      <c r="O346" s="24" t="str">
        <f t="shared" si="51"/>
        <v/>
      </c>
      <c r="P346" s="24">
        <f t="shared" si="45"/>
        <v>0</v>
      </c>
      <c r="Q346" s="24">
        <f t="shared" si="46"/>
        <v>0</v>
      </c>
      <c r="AE346">
        <f>IF(E346&lt;1,1,0)</f>
        <v>0</v>
      </c>
      <c r="AF346">
        <f>IF(AE346=1,"",E346)</f>
        <v>14.5</v>
      </c>
      <c r="AG346">
        <f>E346/3.6</f>
        <v>4.0277777777777777</v>
      </c>
    </row>
    <row r="347" spans="2:33" x14ac:dyDescent="0.3">
      <c r="B347" s="3" t="s">
        <v>48</v>
      </c>
      <c r="C347" s="3">
        <v>339</v>
      </c>
      <c r="D347" s="3">
        <v>339</v>
      </c>
      <c r="E347" s="10">
        <v>15.4</v>
      </c>
      <c r="F347" s="26">
        <f t="shared" si="52"/>
        <v>0.45833333333333343</v>
      </c>
      <c r="G347" s="26">
        <f t="shared" si="47"/>
        <v>4.2777777777777777</v>
      </c>
      <c r="H347" s="26">
        <f t="shared" si="53"/>
        <v>1.6500000000000004</v>
      </c>
      <c r="I347" s="28">
        <f>$Y$8*F347</f>
        <v>779.16666666666686</v>
      </c>
      <c r="J347" s="28">
        <f>$Z$8*$Y$8*$AA$8</f>
        <v>200.12400000000002</v>
      </c>
      <c r="K347" s="28">
        <f>0.5*$AB$8*$AD$8*$AC$8*(G347)^2</f>
        <v>7.6857407407407408</v>
      </c>
      <c r="L347" s="28">
        <f t="shared" si="48"/>
        <v>986.97640740740758</v>
      </c>
      <c r="M347" s="31">
        <f t="shared" si="49"/>
        <v>4222.0657427983542</v>
      </c>
      <c r="N347" s="31">
        <f t="shared" si="50"/>
        <v>4.2220657427983541</v>
      </c>
      <c r="O347" s="24" t="str">
        <f t="shared" si="51"/>
        <v/>
      </c>
      <c r="P347" s="24">
        <f t="shared" si="45"/>
        <v>0</v>
      </c>
      <c r="Q347" s="24">
        <f t="shared" si="46"/>
        <v>0</v>
      </c>
      <c r="AE347">
        <f>IF(E347&lt;1,1,0)</f>
        <v>0</v>
      </c>
      <c r="AF347">
        <f>IF(AE347=1,"",E347)</f>
        <v>15.4</v>
      </c>
      <c r="AG347">
        <f>E347/3.6</f>
        <v>4.2777777777777777</v>
      </c>
    </row>
    <row r="348" spans="2:33" x14ac:dyDescent="0.3">
      <c r="B348" s="3" t="s">
        <v>48</v>
      </c>
      <c r="C348" s="3">
        <v>340</v>
      </c>
      <c r="D348" s="3">
        <v>340</v>
      </c>
      <c r="E348" s="10">
        <v>17.8</v>
      </c>
      <c r="F348" s="26">
        <f t="shared" si="52"/>
        <v>0.79166666666666674</v>
      </c>
      <c r="G348" s="26">
        <f t="shared" si="47"/>
        <v>4.9444444444444446</v>
      </c>
      <c r="H348" s="26">
        <f t="shared" si="53"/>
        <v>2.8500000000000005</v>
      </c>
      <c r="I348" s="28">
        <f>$Y$8*F348</f>
        <v>1345.8333333333335</v>
      </c>
      <c r="J348" s="28">
        <f>$Z$8*$Y$8*$AA$8</f>
        <v>200.12400000000002</v>
      </c>
      <c r="K348" s="28">
        <f>0.5*$AB$8*$AD$8*$AC$8*(G348)^2</f>
        <v>10.267962962962963</v>
      </c>
      <c r="L348" s="28">
        <f t="shared" si="48"/>
        <v>1556.2252962962964</v>
      </c>
      <c r="M348" s="31">
        <f t="shared" si="49"/>
        <v>7694.6695205761325</v>
      </c>
      <c r="N348" s="31">
        <f t="shared" si="50"/>
        <v>7.6946695205761326</v>
      </c>
      <c r="O348" s="24" t="str">
        <f t="shared" si="51"/>
        <v/>
      </c>
      <c r="P348" s="24">
        <f t="shared" si="45"/>
        <v>0</v>
      </c>
      <c r="Q348" s="24">
        <f t="shared" si="46"/>
        <v>0</v>
      </c>
      <c r="AE348">
        <f>IF(E348&lt;1,1,0)</f>
        <v>0</v>
      </c>
      <c r="AF348">
        <f>IF(AE348=1,"",E348)</f>
        <v>17.8</v>
      </c>
      <c r="AG348">
        <f>E348/3.6</f>
        <v>4.9444444444444446</v>
      </c>
    </row>
    <row r="349" spans="2:33" x14ac:dyDescent="0.3">
      <c r="B349" s="3" t="s">
        <v>48</v>
      </c>
      <c r="C349" s="3">
        <v>341</v>
      </c>
      <c r="D349" s="3">
        <v>341</v>
      </c>
      <c r="E349" s="10">
        <v>21.1</v>
      </c>
      <c r="F349" s="26">
        <f t="shared" si="52"/>
        <v>0.87500000000000011</v>
      </c>
      <c r="G349" s="26">
        <f t="shared" si="47"/>
        <v>5.8611111111111116</v>
      </c>
      <c r="H349" s="26">
        <f t="shared" si="53"/>
        <v>3.1500000000000004</v>
      </c>
      <c r="I349" s="28">
        <f>$Y$8*F349</f>
        <v>1487.5000000000002</v>
      </c>
      <c r="J349" s="28">
        <f>$Z$8*$Y$8*$AA$8</f>
        <v>200.12400000000002</v>
      </c>
      <c r="K349" s="28">
        <f>0.5*$AB$8*$AD$8*$AC$8*(G349)^2</f>
        <v>14.428101851851853</v>
      </c>
      <c r="L349" s="28">
        <f t="shared" si="48"/>
        <v>1702.0521018518521</v>
      </c>
      <c r="M349" s="31">
        <f t="shared" si="49"/>
        <v>9975.9164858539116</v>
      </c>
      <c r="N349" s="31">
        <f t="shared" si="50"/>
        <v>9.9759164858539116</v>
      </c>
      <c r="O349" s="24" t="str">
        <f t="shared" si="51"/>
        <v/>
      </c>
      <c r="P349" s="24">
        <f t="shared" si="45"/>
        <v>0</v>
      </c>
      <c r="Q349" s="24">
        <f t="shared" si="46"/>
        <v>0</v>
      </c>
      <c r="AE349">
        <f>IF(E349&lt;1,1,0)</f>
        <v>0</v>
      </c>
      <c r="AF349">
        <f>IF(AE349=1,"",E349)</f>
        <v>21.1</v>
      </c>
      <c r="AG349">
        <f>E349/3.6</f>
        <v>5.8611111111111116</v>
      </c>
    </row>
    <row r="350" spans="2:33" x14ac:dyDescent="0.3">
      <c r="B350" s="3" t="s">
        <v>48</v>
      </c>
      <c r="C350" s="3">
        <v>342</v>
      </c>
      <c r="D350" s="3">
        <v>342</v>
      </c>
      <c r="E350" s="10">
        <v>24.1</v>
      </c>
      <c r="F350" s="26">
        <f t="shared" si="52"/>
        <v>0.54166666666666641</v>
      </c>
      <c r="G350" s="26">
        <f t="shared" si="47"/>
        <v>6.6944444444444446</v>
      </c>
      <c r="H350" s="26">
        <f t="shared" si="53"/>
        <v>1.9499999999999993</v>
      </c>
      <c r="I350" s="28">
        <f>$Y$8*F350</f>
        <v>920.83333333333292</v>
      </c>
      <c r="J350" s="28">
        <f>$Z$8*$Y$8*$AA$8</f>
        <v>200.12400000000002</v>
      </c>
      <c r="K350" s="28">
        <f>0.5*$AB$8*$AD$8*$AC$8*(G350)^2</f>
        <v>18.822546296296295</v>
      </c>
      <c r="L350" s="28">
        <f t="shared" si="48"/>
        <v>1139.779879629629</v>
      </c>
      <c r="M350" s="31">
        <f t="shared" si="49"/>
        <v>7630.1930830761276</v>
      </c>
      <c r="N350" s="31">
        <f t="shared" si="50"/>
        <v>7.6301930830761275</v>
      </c>
      <c r="O350" s="24" t="str">
        <f t="shared" si="51"/>
        <v/>
      </c>
      <c r="P350" s="24">
        <f t="shared" si="45"/>
        <v>0</v>
      </c>
      <c r="Q350" s="24">
        <f t="shared" si="46"/>
        <v>0</v>
      </c>
      <c r="AE350">
        <f>IF(E350&lt;1,1,0)</f>
        <v>0</v>
      </c>
      <c r="AF350">
        <f>IF(AE350=1,"",E350)</f>
        <v>24.1</v>
      </c>
      <c r="AG350">
        <f>E350/3.6</f>
        <v>6.6944444444444446</v>
      </c>
    </row>
    <row r="351" spans="2:33" x14ac:dyDescent="0.3">
      <c r="B351" s="3" t="s">
        <v>48</v>
      </c>
      <c r="C351" s="3">
        <v>343</v>
      </c>
      <c r="D351" s="3">
        <v>343</v>
      </c>
      <c r="E351" s="10">
        <v>25</v>
      </c>
      <c r="F351" s="26">
        <f t="shared" si="52"/>
        <v>0.16666666666666657</v>
      </c>
      <c r="G351" s="26">
        <f t="shared" si="47"/>
        <v>6.9444444444444446</v>
      </c>
      <c r="H351" s="26">
        <f t="shared" si="53"/>
        <v>0.59999999999999964</v>
      </c>
      <c r="I351" s="28">
        <f>$Y$8*F351</f>
        <v>283.3333333333332</v>
      </c>
      <c r="J351" s="28">
        <f>$Z$8*$Y$8*$AA$8</f>
        <v>200.12400000000002</v>
      </c>
      <c r="K351" s="28">
        <f>0.5*$AB$8*$AD$8*$AC$8*(G351)^2</f>
        <v>20.25462962962963</v>
      </c>
      <c r="L351" s="28">
        <f t="shared" si="48"/>
        <v>503.71196296296284</v>
      </c>
      <c r="M351" s="31">
        <f t="shared" si="49"/>
        <v>3497.9997427983531</v>
      </c>
      <c r="N351" s="31">
        <f t="shared" si="50"/>
        <v>3.4979997427983531</v>
      </c>
      <c r="O351" s="24" t="str">
        <f t="shared" si="51"/>
        <v/>
      </c>
      <c r="P351" s="24">
        <f t="shared" si="45"/>
        <v>0</v>
      </c>
      <c r="Q351" s="24">
        <f t="shared" si="46"/>
        <v>0</v>
      </c>
      <c r="AE351">
        <f>IF(E351&lt;1,1,0)</f>
        <v>0</v>
      </c>
      <c r="AF351">
        <f>IF(AE351=1,"",E351)</f>
        <v>25</v>
      </c>
      <c r="AG351">
        <f>E351/3.6</f>
        <v>6.9444444444444446</v>
      </c>
    </row>
    <row r="352" spans="2:33" x14ac:dyDescent="0.3">
      <c r="B352" s="3" t="s">
        <v>48</v>
      </c>
      <c r="C352" s="3">
        <v>344</v>
      </c>
      <c r="D352" s="3">
        <v>344</v>
      </c>
      <c r="E352" s="10">
        <v>25.3</v>
      </c>
      <c r="F352" s="26">
        <f t="shared" si="52"/>
        <v>6.9444444444444448E-2</v>
      </c>
      <c r="G352" s="26">
        <f t="shared" si="47"/>
        <v>7.0277777777777777</v>
      </c>
      <c r="H352" s="26">
        <f t="shared" si="53"/>
        <v>0.25</v>
      </c>
      <c r="I352" s="28">
        <f>$Y$8*F352</f>
        <v>118.05555555555556</v>
      </c>
      <c r="J352" s="28">
        <f>$Z$8*$Y$8*$AA$8</f>
        <v>200.12400000000002</v>
      </c>
      <c r="K352" s="28">
        <f>0.5*$AB$8*$AD$8*$AC$8*(G352)^2</f>
        <v>20.743657407407404</v>
      </c>
      <c r="L352" s="28">
        <f t="shared" si="48"/>
        <v>338.92321296296296</v>
      </c>
      <c r="M352" s="31">
        <f t="shared" si="49"/>
        <v>2381.8770244341563</v>
      </c>
      <c r="N352" s="31">
        <f t="shared" si="50"/>
        <v>2.3818770244341563</v>
      </c>
      <c r="O352" s="24" t="str">
        <f t="shared" si="51"/>
        <v/>
      </c>
      <c r="P352" s="24">
        <f t="shared" si="45"/>
        <v>0</v>
      </c>
      <c r="Q352" s="24">
        <f t="shared" si="46"/>
        <v>0</v>
      </c>
      <c r="AE352">
        <f>IF(E352&lt;1,1,0)</f>
        <v>0</v>
      </c>
      <c r="AF352">
        <f>IF(AE352=1,"",E352)</f>
        <v>25.3</v>
      </c>
      <c r="AG352">
        <f>E352/3.6</f>
        <v>7.0277777777777777</v>
      </c>
    </row>
    <row r="353" spans="2:33" x14ac:dyDescent="0.3">
      <c r="B353" s="3" t="s">
        <v>48</v>
      </c>
      <c r="C353" s="3">
        <v>345</v>
      </c>
      <c r="D353" s="3">
        <v>345</v>
      </c>
      <c r="E353" s="10">
        <v>25.5</v>
      </c>
      <c r="F353" s="26">
        <f t="shared" si="52"/>
        <v>0.15277777777777748</v>
      </c>
      <c r="G353" s="26">
        <f t="shared" si="47"/>
        <v>7.083333333333333</v>
      </c>
      <c r="H353" s="26">
        <f t="shared" si="53"/>
        <v>0.54999999999999893</v>
      </c>
      <c r="I353" s="28">
        <f>$Y$8*F353</f>
        <v>259.72222222222172</v>
      </c>
      <c r="J353" s="28">
        <f>$Z$8*$Y$8*$AA$8</f>
        <v>200.12400000000002</v>
      </c>
      <c r="K353" s="28">
        <f>0.5*$AB$8*$AD$8*$AC$8*(G353)^2</f>
        <v>21.072916666666664</v>
      </c>
      <c r="L353" s="28">
        <f t="shared" si="48"/>
        <v>480.91913888888843</v>
      </c>
      <c r="M353" s="31">
        <f t="shared" si="49"/>
        <v>3406.510567129626</v>
      </c>
      <c r="N353" s="31">
        <f t="shared" si="50"/>
        <v>3.4065105671296259</v>
      </c>
      <c r="O353" s="24" t="str">
        <f t="shared" si="51"/>
        <v/>
      </c>
      <c r="P353" s="24">
        <f t="shared" si="45"/>
        <v>0</v>
      </c>
      <c r="Q353" s="24">
        <f t="shared" si="46"/>
        <v>0</v>
      </c>
      <c r="AE353">
        <f>IF(E353&lt;1,1,0)</f>
        <v>0</v>
      </c>
      <c r="AF353">
        <f>IF(AE353=1,"",E353)</f>
        <v>25.5</v>
      </c>
      <c r="AG353">
        <f>E353/3.6</f>
        <v>7.083333333333333</v>
      </c>
    </row>
    <row r="354" spans="2:33" x14ac:dyDescent="0.3">
      <c r="B354" s="3" t="s">
        <v>48</v>
      </c>
      <c r="C354" s="3">
        <v>346</v>
      </c>
      <c r="D354" s="3">
        <v>346</v>
      </c>
      <c r="E354" s="10">
        <v>26.4</v>
      </c>
      <c r="F354" s="26">
        <f t="shared" si="52"/>
        <v>0.15277777777777798</v>
      </c>
      <c r="G354" s="26">
        <f t="shared" si="47"/>
        <v>7.333333333333333</v>
      </c>
      <c r="H354" s="26">
        <f t="shared" si="53"/>
        <v>0.55000000000000071</v>
      </c>
      <c r="I354" s="28">
        <f>$Y$8*F354</f>
        <v>259.72222222222257</v>
      </c>
      <c r="J354" s="28">
        <f>$Z$8*$Y$8*$AA$8</f>
        <v>200.12400000000002</v>
      </c>
      <c r="K354" s="28">
        <f>0.5*$AB$8*$AD$8*$AC$8*(G354)^2</f>
        <v>22.586666666666662</v>
      </c>
      <c r="L354" s="28">
        <f t="shared" si="48"/>
        <v>482.43288888888924</v>
      </c>
      <c r="M354" s="31">
        <f t="shared" si="49"/>
        <v>3537.8411851851874</v>
      </c>
      <c r="N354" s="31">
        <f t="shared" si="50"/>
        <v>3.5378411851851874</v>
      </c>
      <c r="O354" s="24" t="str">
        <f t="shared" si="51"/>
        <v/>
      </c>
      <c r="P354" s="24">
        <f t="shared" si="45"/>
        <v>0</v>
      </c>
      <c r="Q354" s="24">
        <f t="shared" si="46"/>
        <v>0</v>
      </c>
      <c r="AE354">
        <f>IF(E354&lt;1,1,0)</f>
        <v>0</v>
      </c>
      <c r="AF354">
        <f>IF(AE354=1,"",E354)</f>
        <v>26.4</v>
      </c>
      <c r="AG354">
        <f>E354/3.6</f>
        <v>7.333333333333333</v>
      </c>
    </row>
    <row r="355" spans="2:33" x14ac:dyDescent="0.3">
      <c r="B355" s="3" t="s">
        <v>48</v>
      </c>
      <c r="C355" s="3">
        <v>347</v>
      </c>
      <c r="D355" s="3">
        <v>347</v>
      </c>
      <c r="E355" s="10">
        <v>26.6</v>
      </c>
      <c r="F355" s="26">
        <f t="shared" si="52"/>
        <v>9.7222222222222612E-2</v>
      </c>
      <c r="G355" s="26">
        <f t="shared" si="47"/>
        <v>7.3888888888888893</v>
      </c>
      <c r="H355" s="26">
        <f t="shared" si="53"/>
        <v>0.35000000000000142</v>
      </c>
      <c r="I355" s="28">
        <f>$Y$8*F355</f>
        <v>165.27777777777845</v>
      </c>
      <c r="J355" s="28">
        <f>$Z$8*$Y$8*$AA$8</f>
        <v>200.12400000000002</v>
      </c>
      <c r="K355" s="28">
        <f>0.5*$AB$8*$AD$8*$AC$8*(G355)^2</f>
        <v>22.930185185185188</v>
      </c>
      <c r="L355" s="28">
        <f t="shared" si="48"/>
        <v>388.33196296296364</v>
      </c>
      <c r="M355" s="31">
        <f t="shared" si="49"/>
        <v>2869.3417263374536</v>
      </c>
      <c r="N355" s="31">
        <f t="shared" si="50"/>
        <v>2.8693417263374537</v>
      </c>
      <c r="O355" s="24" t="str">
        <f t="shared" si="51"/>
        <v/>
      </c>
      <c r="P355" s="24">
        <f t="shared" si="45"/>
        <v>0</v>
      </c>
      <c r="Q355" s="24">
        <f t="shared" si="46"/>
        <v>0</v>
      </c>
      <c r="AE355">
        <f>IF(E355&lt;1,1,0)</f>
        <v>0</v>
      </c>
      <c r="AF355">
        <f>IF(AE355=1,"",E355)</f>
        <v>26.6</v>
      </c>
      <c r="AG355">
        <f>E355/3.6</f>
        <v>7.3888888888888893</v>
      </c>
    </row>
    <row r="356" spans="2:33" x14ac:dyDescent="0.3">
      <c r="B356" s="3" t="s">
        <v>48</v>
      </c>
      <c r="C356" s="3">
        <v>348</v>
      </c>
      <c r="D356" s="3">
        <v>348</v>
      </c>
      <c r="E356" s="10">
        <v>27.1</v>
      </c>
      <c r="F356" s="26">
        <f t="shared" si="52"/>
        <v>0.15277777777777748</v>
      </c>
      <c r="G356" s="26">
        <f t="shared" si="47"/>
        <v>7.5277777777777777</v>
      </c>
      <c r="H356" s="26">
        <f t="shared" si="53"/>
        <v>0.54999999999999893</v>
      </c>
      <c r="I356" s="28">
        <f>$Y$8*F356</f>
        <v>259.72222222222172</v>
      </c>
      <c r="J356" s="28">
        <f>$Z$8*$Y$8*$AA$8</f>
        <v>200.12400000000002</v>
      </c>
      <c r="K356" s="28">
        <f>0.5*$AB$8*$AD$8*$AC$8*(G356)^2</f>
        <v>23.800324074074073</v>
      </c>
      <c r="L356" s="28">
        <f t="shared" si="48"/>
        <v>483.64654629629581</v>
      </c>
      <c r="M356" s="31">
        <f t="shared" si="49"/>
        <v>3640.7837235082266</v>
      </c>
      <c r="N356" s="31">
        <f t="shared" si="50"/>
        <v>3.6407837235082265</v>
      </c>
      <c r="O356" s="24" t="str">
        <f t="shared" si="51"/>
        <v/>
      </c>
      <c r="P356" s="24">
        <f t="shared" si="45"/>
        <v>0</v>
      </c>
      <c r="Q356" s="24">
        <f t="shared" si="46"/>
        <v>0</v>
      </c>
      <c r="AE356">
        <f>IF(E356&lt;1,1,0)</f>
        <v>0</v>
      </c>
      <c r="AF356">
        <f>IF(AE356=1,"",E356)</f>
        <v>27.1</v>
      </c>
      <c r="AG356">
        <f>E356/3.6</f>
        <v>7.5277777777777777</v>
      </c>
    </row>
    <row r="357" spans="2:33" x14ac:dyDescent="0.3">
      <c r="B357" s="3" t="s">
        <v>48</v>
      </c>
      <c r="C357" s="3">
        <v>349</v>
      </c>
      <c r="D357" s="3">
        <v>349</v>
      </c>
      <c r="E357" s="10">
        <v>27.7</v>
      </c>
      <c r="F357" s="26">
        <f t="shared" si="52"/>
        <v>0.1388888888888889</v>
      </c>
      <c r="G357" s="26">
        <f t="shared" si="47"/>
        <v>7.6944444444444438</v>
      </c>
      <c r="H357" s="26">
        <f t="shared" si="53"/>
        <v>0.5</v>
      </c>
      <c r="I357" s="28">
        <f>$Y$8*F357</f>
        <v>236.11111111111111</v>
      </c>
      <c r="J357" s="28">
        <f>$Z$8*$Y$8*$AA$8</f>
        <v>200.12400000000002</v>
      </c>
      <c r="K357" s="28">
        <f>0.5*$AB$8*$AD$8*$AC$8*(G357)^2</f>
        <v>24.865879629629625</v>
      </c>
      <c r="L357" s="28">
        <f t="shared" si="48"/>
        <v>461.10099074074071</v>
      </c>
      <c r="M357" s="31">
        <f t="shared" si="49"/>
        <v>3547.9159565329214</v>
      </c>
      <c r="N357" s="31">
        <f t="shared" si="50"/>
        <v>3.5479159565329215</v>
      </c>
      <c r="O357" s="24" t="str">
        <f t="shared" si="51"/>
        <v/>
      </c>
      <c r="P357" s="24">
        <f t="shared" si="45"/>
        <v>0</v>
      </c>
      <c r="Q357" s="24">
        <f t="shared" si="46"/>
        <v>0</v>
      </c>
      <c r="AE357">
        <f>IF(E357&lt;1,1,0)</f>
        <v>0</v>
      </c>
      <c r="AF357">
        <f>IF(AE357=1,"",E357)</f>
        <v>27.7</v>
      </c>
      <c r="AG357">
        <f>E357/3.6</f>
        <v>7.6944444444444438</v>
      </c>
    </row>
    <row r="358" spans="2:33" x14ac:dyDescent="0.3">
      <c r="B358" s="3" t="s">
        <v>48</v>
      </c>
      <c r="C358" s="3">
        <v>350</v>
      </c>
      <c r="D358" s="3">
        <v>350</v>
      </c>
      <c r="E358" s="10">
        <v>28.1</v>
      </c>
      <c r="F358" s="26">
        <f t="shared" si="52"/>
        <v>6.9444444444444448E-2</v>
      </c>
      <c r="G358" s="26">
        <f t="shared" si="47"/>
        <v>7.8055555555555554</v>
      </c>
      <c r="H358" s="26">
        <f t="shared" si="53"/>
        <v>0.25</v>
      </c>
      <c r="I358" s="28">
        <f>$Y$8*F358</f>
        <v>118.05555555555556</v>
      </c>
      <c r="J358" s="28">
        <f>$Z$8*$Y$8*$AA$8</f>
        <v>200.12400000000002</v>
      </c>
      <c r="K358" s="28">
        <f>0.5*$AB$8*$AD$8*$AC$8*(G358)^2</f>
        <v>25.589212962962961</v>
      </c>
      <c r="L358" s="28">
        <f t="shared" si="48"/>
        <v>343.76876851851853</v>
      </c>
      <c r="M358" s="31">
        <f t="shared" si="49"/>
        <v>2683.3062209362138</v>
      </c>
      <c r="N358" s="31">
        <f t="shared" si="50"/>
        <v>2.6833062209362137</v>
      </c>
      <c r="O358" s="24" t="str">
        <f t="shared" si="51"/>
        <v/>
      </c>
      <c r="P358" s="24">
        <f t="shared" si="45"/>
        <v>0</v>
      </c>
      <c r="Q358" s="24">
        <f t="shared" si="46"/>
        <v>0</v>
      </c>
      <c r="AE358">
        <f>IF(E358&lt;1,1,0)</f>
        <v>0</v>
      </c>
      <c r="AF358">
        <f>IF(AE358=1,"",E358)</f>
        <v>28.1</v>
      </c>
      <c r="AG358">
        <f>E358/3.6</f>
        <v>7.8055555555555554</v>
      </c>
    </row>
    <row r="359" spans="2:33" x14ac:dyDescent="0.3">
      <c r="B359" s="3" t="s">
        <v>48</v>
      </c>
      <c r="C359" s="3">
        <v>351</v>
      </c>
      <c r="D359" s="3">
        <v>351</v>
      </c>
      <c r="E359" s="10">
        <v>28.2</v>
      </c>
      <c r="F359" s="26">
        <f t="shared" si="52"/>
        <v>0</v>
      </c>
      <c r="G359" s="26">
        <f t="shared" si="47"/>
        <v>7.833333333333333</v>
      </c>
      <c r="H359" s="26">
        <f t="shared" si="53"/>
        <v>0</v>
      </c>
      <c r="I359" s="28">
        <f>$Y$8*F359</f>
        <v>0</v>
      </c>
      <c r="J359" s="28">
        <f>$Z$8*$Y$8*$AA$8</f>
        <v>200.12400000000002</v>
      </c>
      <c r="K359" s="28">
        <f>0.5*$AB$8*$AD$8*$AC$8*(G359)^2</f>
        <v>25.771666666666665</v>
      </c>
      <c r="L359" s="28">
        <f t="shared" si="48"/>
        <v>225.8956666666667</v>
      </c>
      <c r="M359" s="31">
        <f t="shared" si="49"/>
        <v>1769.5160555555558</v>
      </c>
      <c r="N359" s="31">
        <f t="shared" si="50"/>
        <v>1.7695160555555558</v>
      </c>
      <c r="O359" s="24" t="str">
        <f t="shared" si="51"/>
        <v/>
      </c>
      <c r="P359" s="24">
        <f t="shared" si="45"/>
        <v>0</v>
      </c>
      <c r="Q359" s="24">
        <f t="shared" si="46"/>
        <v>0</v>
      </c>
      <c r="AE359">
        <f>IF(E359&lt;1,1,0)</f>
        <v>0</v>
      </c>
      <c r="AF359">
        <f>IF(AE359=1,"",E359)</f>
        <v>28.2</v>
      </c>
      <c r="AG359">
        <f>E359/3.6</f>
        <v>7.833333333333333</v>
      </c>
    </row>
    <row r="360" spans="2:33" x14ac:dyDescent="0.3">
      <c r="B360" s="3" t="s">
        <v>48</v>
      </c>
      <c r="C360" s="3">
        <v>352</v>
      </c>
      <c r="D360" s="3">
        <v>352</v>
      </c>
      <c r="E360" s="10">
        <v>28.1</v>
      </c>
      <c r="F360" s="26">
        <f t="shared" si="52"/>
        <v>-2.7777777777777679E-2</v>
      </c>
      <c r="G360" s="26">
        <f t="shared" si="47"/>
        <v>7.8055555555555554</v>
      </c>
      <c r="H360" s="26">
        <f t="shared" si="53"/>
        <v>-9.9999999999999645E-2</v>
      </c>
      <c r="I360" s="28">
        <f>$Y$8*F360</f>
        <v>-47.222222222222058</v>
      </c>
      <c r="J360" s="28">
        <f>$Z$8*$Y$8*$AA$8</f>
        <v>200.12400000000002</v>
      </c>
      <c r="K360" s="28">
        <f>0.5*$AB$8*$AD$8*$AC$8*(G360)^2</f>
        <v>25.589212962962961</v>
      </c>
      <c r="L360" s="28">
        <f t="shared" si="48"/>
        <v>178.49099074074093</v>
      </c>
      <c r="M360" s="31">
        <f t="shared" si="49"/>
        <v>1393.2213443930054</v>
      </c>
      <c r="N360" s="31">
        <f t="shared" si="50"/>
        <v>1.3932213443930055</v>
      </c>
      <c r="O360" s="24" t="str">
        <f t="shared" si="51"/>
        <v/>
      </c>
      <c r="P360" s="24">
        <f t="shared" si="45"/>
        <v>0</v>
      </c>
      <c r="Q360" s="24">
        <f t="shared" si="46"/>
        <v>0</v>
      </c>
      <c r="AE360">
        <f>IF(E360&lt;1,1,0)</f>
        <v>0</v>
      </c>
      <c r="AF360">
        <f>IF(AE360=1,"",E360)</f>
        <v>28.1</v>
      </c>
      <c r="AG360">
        <f>E360/3.6</f>
        <v>7.8055555555555554</v>
      </c>
    </row>
    <row r="361" spans="2:33" x14ac:dyDescent="0.3">
      <c r="B361" s="3" t="s">
        <v>48</v>
      </c>
      <c r="C361" s="3">
        <v>353</v>
      </c>
      <c r="D361" s="3">
        <v>353</v>
      </c>
      <c r="E361" s="10">
        <v>28</v>
      </c>
      <c r="F361" s="26">
        <f t="shared" si="52"/>
        <v>-2.7777777777778172E-2</v>
      </c>
      <c r="G361" s="26">
        <f t="shared" si="47"/>
        <v>7.7777777777777777</v>
      </c>
      <c r="H361" s="26">
        <f t="shared" si="53"/>
        <v>-0.10000000000000142</v>
      </c>
      <c r="I361" s="28">
        <f>$Y$8*F361</f>
        <v>-47.222222222222889</v>
      </c>
      <c r="J361" s="28">
        <f>$Z$8*$Y$8*$AA$8</f>
        <v>200.12400000000002</v>
      </c>
      <c r="K361" s="28">
        <f>0.5*$AB$8*$AD$8*$AC$8*(G361)^2</f>
        <v>25.407407407407405</v>
      </c>
      <c r="L361" s="28">
        <f t="shared" si="48"/>
        <v>178.30918518518456</v>
      </c>
      <c r="M361" s="31">
        <f t="shared" si="49"/>
        <v>1386.849218106991</v>
      </c>
      <c r="N361" s="31">
        <f t="shared" si="50"/>
        <v>1.3868492181069909</v>
      </c>
      <c r="O361" s="24" t="str">
        <f t="shared" si="51"/>
        <v/>
      </c>
      <c r="P361" s="24">
        <f t="shared" si="45"/>
        <v>0</v>
      </c>
      <c r="Q361" s="24">
        <f t="shared" si="46"/>
        <v>0</v>
      </c>
      <c r="AE361">
        <f>IF(E361&lt;1,1,0)</f>
        <v>0</v>
      </c>
      <c r="AF361">
        <f>IF(AE361=1,"",E361)</f>
        <v>28</v>
      </c>
      <c r="AG361">
        <f>E361/3.6</f>
        <v>7.7777777777777777</v>
      </c>
    </row>
    <row r="362" spans="2:33" x14ac:dyDescent="0.3">
      <c r="B362" s="3" t="s">
        <v>48</v>
      </c>
      <c r="C362" s="3">
        <v>354</v>
      </c>
      <c r="D362" s="3">
        <v>354</v>
      </c>
      <c r="E362" s="10">
        <v>27.9</v>
      </c>
      <c r="F362" s="26">
        <f t="shared" si="52"/>
        <v>-1.3888888888889086E-2</v>
      </c>
      <c r="G362" s="26">
        <f t="shared" si="47"/>
        <v>7.7499999999999991</v>
      </c>
      <c r="H362" s="26">
        <f t="shared" si="53"/>
        <v>-5.0000000000000711E-2</v>
      </c>
      <c r="I362" s="28">
        <f>$Y$8*F362</f>
        <v>-23.611111111111445</v>
      </c>
      <c r="J362" s="28">
        <f>$Z$8*$Y$8*$AA$8</f>
        <v>200.12400000000002</v>
      </c>
      <c r="K362" s="28">
        <f>0.5*$AB$8*$AD$8*$AC$8*(G362)^2</f>
        <v>25.226249999999993</v>
      </c>
      <c r="L362" s="28">
        <f t="shared" si="48"/>
        <v>201.73913888888856</v>
      </c>
      <c r="M362" s="31">
        <f t="shared" si="49"/>
        <v>1563.4783263888862</v>
      </c>
      <c r="N362" s="31">
        <f t="shared" si="50"/>
        <v>1.5634783263888863</v>
      </c>
      <c r="O362" s="24" t="str">
        <f t="shared" si="51"/>
        <v/>
      </c>
      <c r="P362" s="24">
        <f t="shared" si="45"/>
        <v>0</v>
      </c>
      <c r="Q362" s="24">
        <f t="shared" si="46"/>
        <v>0</v>
      </c>
      <c r="AE362">
        <f>IF(E362&lt;1,1,0)</f>
        <v>0</v>
      </c>
      <c r="AF362">
        <f>IF(AE362=1,"",E362)</f>
        <v>27.9</v>
      </c>
      <c r="AG362">
        <f>E362/3.6</f>
        <v>7.7499999999999991</v>
      </c>
    </row>
    <row r="363" spans="2:33" x14ac:dyDescent="0.3">
      <c r="B363" s="3" t="s">
        <v>48</v>
      </c>
      <c r="C363" s="3">
        <v>355</v>
      </c>
      <c r="D363" s="3">
        <v>355</v>
      </c>
      <c r="E363" s="10">
        <v>27.9</v>
      </c>
      <c r="F363" s="26">
        <f t="shared" si="52"/>
        <v>2.7777777777778172E-2</v>
      </c>
      <c r="G363" s="26">
        <f t="shared" si="47"/>
        <v>7.7499999999999991</v>
      </c>
      <c r="H363" s="26">
        <f t="shared" si="53"/>
        <v>0.10000000000000142</v>
      </c>
      <c r="I363" s="28">
        <f>$Y$8*F363</f>
        <v>47.222222222222889</v>
      </c>
      <c r="J363" s="28">
        <f>$Z$8*$Y$8*$AA$8</f>
        <v>200.12400000000002</v>
      </c>
      <c r="K363" s="28">
        <f>0.5*$AB$8*$AD$8*$AC$8*(G363)^2</f>
        <v>25.226249999999993</v>
      </c>
      <c r="L363" s="28">
        <f t="shared" si="48"/>
        <v>272.57247222222293</v>
      </c>
      <c r="M363" s="31">
        <f t="shared" si="49"/>
        <v>2112.4366597222274</v>
      </c>
      <c r="N363" s="31">
        <f t="shared" si="50"/>
        <v>2.1124366597222273</v>
      </c>
      <c r="O363" s="24" t="str">
        <f t="shared" si="51"/>
        <v/>
      </c>
      <c r="P363" s="24">
        <f t="shared" si="45"/>
        <v>0</v>
      </c>
      <c r="Q363" s="24">
        <f t="shared" si="46"/>
        <v>0</v>
      </c>
      <c r="AE363">
        <f>IF(E363&lt;1,1,0)</f>
        <v>0</v>
      </c>
      <c r="AF363">
        <f>IF(AE363=1,"",E363)</f>
        <v>27.9</v>
      </c>
      <c r="AG363">
        <f>E363/3.6</f>
        <v>7.7499999999999991</v>
      </c>
    </row>
    <row r="364" spans="2:33" x14ac:dyDescent="0.3">
      <c r="B364" s="3" t="s">
        <v>48</v>
      </c>
      <c r="C364" s="3">
        <v>356</v>
      </c>
      <c r="D364" s="3">
        <v>356</v>
      </c>
      <c r="E364" s="10">
        <v>28.1</v>
      </c>
      <c r="F364" s="26">
        <f t="shared" si="52"/>
        <v>4.1666666666666761E-2</v>
      </c>
      <c r="G364" s="26">
        <f t="shared" si="47"/>
        <v>7.8055555555555554</v>
      </c>
      <c r="H364" s="26">
        <f t="shared" si="53"/>
        <v>0.15000000000000036</v>
      </c>
      <c r="I364" s="28">
        <f>$Y$8*F364</f>
        <v>70.833333333333499</v>
      </c>
      <c r="J364" s="28">
        <f>$Z$8*$Y$8*$AA$8</f>
        <v>200.12400000000002</v>
      </c>
      <c r="K364" s="28">
        <f>0.5*$AB$8*$AD$8*$AC$8*(G364)^2</f>
        <v>25.589212962962961</v>
      </c>
      <c r="L364" s="28">
        <f t="shared" si="48"/>
        <v>296.54654629629647</v>
      </c>
      <c r="M364" s="31">
        <f t="shared" si="49"/>
        <v>2314.7105419238696</v>
      </c>
      <c r="N364" s="31">
        <f t="shared" si="50"/>
        <v>2.3147105419238696</v>
      </c>
      <c r="O364" s="24" t="str">
        <f t="shared" si="51"/>
        <v/>
      </c>
      <c r="P364" s="24">
        <f t="shared" si="45"/>
        <v>0</v>
      </c>
      <c r="Q364" s="24">
        <f t="shared" si="46"/>
        <v>0</v>
      </c>
      <c r="AE364">
        <f>IF(E364&lt;1,1,0)</f>
        <v>0</v>
      </c>
      <c r="AF364">
        <f>IF(AE364=1,"",E364)</f>
        <v>28.1</v>
      </c>
      <c r="AG364">
        <f>E364/3.6</f>
        <v>7.8055555555555554</v>
      </c>
    </row>
    <row r="365" spans="2:33" x14ac:dyDescent="0.3">
      <c r="B365" s="3" t="s">
        <v>48</v>
      </c>
      <c r="C365" s="3">
        <v>357</v>
      </c>
      <c r="D365" s="3">
        <v>357</v>
      </c>
      <c r="E365" s="10">
        <v>28.2</v>
      </c>
      <c r="F365" s="26">
        <f t="shared" si="52"/>
        <v>-1.3888888888889086E-2</v>
      </c>
      <c r="G365" s="26">
        <f t="shared" si="47"/>
        <v>7.833333333333333</v>
      </c>
      <c r="H365" s="26">
        <f t="shared" si="53"/>
        <v>-5.0000000000000711E-2</v>
      </c>
      <c r="I365" s="28">
        <f>$Y$8*F365</f>
        <v>-23.611111111111445</v>
      </c>
      <c r="J365" s="28">
        <f>$Z$8*$Y$8*$AA$8</f>
        <v>200.12400000000002</v>
      </c>
      <c r="K365" s="28">
        <f>0.5*$AB$8*$AD$8*$AC$8*(G365)^2</f>
        <v>25.771666666666665</v>
      </c>
      <c r="L365" s="28">
        <f t="shared" si="48"/>
        <v>202.28455555555524</v>
      </c>
      <c r="M365" s="31">
        <f t="shared" si="49"/>
        <v>1584.5623518518494</v>
      </c>
      <c r="N365" s="31">
        <f t="shared" si="50"/>
        <v>1.5845623518518495</v>
      </c>
      <c r="O365" s="24" t="str">
        <f t="shared" si="51"/>
        <v/>
      </c>
      <c r="P365" s="24">
        <f t="shared" si="45"/>
        <v>81.413037037037199</v>
      </c>
      <c r="Q365" s="24">
        <f t="shared" si="46"/>
        <v>52.918474074074183</v>
      </c>
      <c r="AE365">
        <f>IF(E365&lt;1,1,0)</f>
        <v>0</v>
      </c>
      <c r="AF365">
        <f>IF(AE365=1,"",E365)</f>
        <v>28.2</v>
      </c>
      <c r="AG365">
        <f>E365/3.6</f>
        <v>7.833333333333333</v>
      </c>
    </row>
    <row r="366" spans="2:33" x14ac:dyDescent="0.3">
      <c r="B366" s="3" t="s">
        <v>48</v>
      </c>
      <c r="C366" s="3">
        <v>358</v>
      </c>
      <c r="D366" s="3">
        <v>358</v>
      </c>
      <c r="E366" s="10">
        <v>28</v>
      </c>
      <c r="F366" s="26">
        <f t="shared" si="52"/>
        <v>-0.18055555555555566</v>
      </c>
      <c r="G366" s="26">
        <f t="shared" si="47"/>
        <v>7.7777777777777777</v>
      </c>
      <c r="H366" s="26">
        <f t="shared" si="53"/>
        <v>-0.65000000000000036</v>
      </c>
      <c r="I366" s="28">
        <f>$Y$8*F366</f>
        <v>-306.94444444444463</v>
      </c>
      <c r="J366" s="28">
        <f>$Z$8*$Y$8*$AA$8</f>
        <v>200.12400000000002</v>
      </c>
      <c r="K366" s="28">
        <f>0.5*$AB$8*$AD$8*$AC$8*(G366)^2</f>
        <v>25.407407407407405</v>
      </c>
      <c r="L366" s="28">
        <f t="shared" si="48"/>
        <v>-81.413037037037199</v>
      </c>
      <c r="M366" s="31">
        <f t="shared" si="49"/>
        <v>-633.21251028806705</v>
      </c>
      <c r="N366" s="31">
        <f t="shared" si="50"/>
        <v>-0.63321251028806702</v>
      </c>
      <c r="O366" s="24" t="str">
        <f t="shared" si="51"/>
        <v>BRAKING</v>
      </c>
      <c r="P366" s="24">
        <f t="shared" si="45"/>
        <v>484.75900925925919</v>
      </c>
      <c r="Q366" s="24">
        <f t="shared" si="46"/>
        <v>315.09335601851848</v>
      </c>
      <c r="AE366">
        <f>IF(E366&lt;1,1,0)</f>
        <v>0</v>
      </c>
      <c r="AF366">
        <f>IF(AE366=1,"",E366)</f>
        <v>28</v>
      </c>
      <c r="AG366">
        <f>E366/3.6</f>
        <v>7.7777777777777777</v>
      </c>
    </row>
    <row r="367" spans="2:33" x14ac:dyDescent="0.3">
      <c r="B367" s="3" t="s">
        <v>48</v>
      </c>
      <c r="C367" s="3">
        <v>359</v>
      </c>
      <c r="D367" s="3">
        <v>359</v>
      </c>
      <c r="E367" s="10">
        <v>26.9</v>
      </c>
      <c r="F367" s="26">
        <f t="shared" si="52"/>
        <v>-0.41666666666666663</v>
      </c>
      <c r="G367" s="26">
        <f t="shared" si="47"/>
        <v>7.4722222222222214</v>
      </c>
      <c r="H367" s="26">
        <f t="shared" si="53"/>
        <v>-1.5</v>
      </c>
      <c r="I367" s="28">
        <f>$Y$8*F367</f>
        <v>-708.33333333333326</v>
      </c>
      <c r="J367" s="28">
        <f>$Z$8*$Y$8*$AA$8</f>
        <v>200.12400000000002</v>
      </c>
      <c r="K367" s="28">
        <f>0.5*$AB$8*$AD$8*$AC$8*(G367)^2</f>
        <v>23.450324074074068</v>
      </c>
      <c r="L367" s="28">
        <f t="shared" si="48"/>
        <v>-484.75900925925919</v>
      </c>
      <c r="M367" s="31">
        <f t="shared" si="49"/>
        <v>-3622.2270414094642</v>
      </c>
      <c r="N367" s="31">
        <f t="shared" si="50"/>
        <v>-3.6222270414094639</v>
      </c>
      <c r="O367" s="24" t="str">
        <f t="shared" si="51"/>
        <v>BRAKING</v>
      </c>
      <c r="P367" s="24">
        <f t="shared" si="45"/>
        <v>653.23248148148116</v>
      </c>
      <c r="Q367" s="24">
        <f t="shared" si="46"/>
        <v>424.60111296296276</v>
      </c>
      <c r="AE367">
        <f>IF(E367&lt;1,1,0)</f>
        <v>0</v>
      </c>
      <c r="AF367">
        <f>IF(AE367=1,"",E367)</f>
        <v>26.9</v>
      </c>
      <c r="AG367">
        <f>E367/3.6</f>
        <v>7.4722222222222214</v>
      </c>
    </row>
    <row r="368" spans="2:33" x14ac:dyDescent="0.3">
      <c r="B368" s="3" t="s">
        <v>48</v>
      </c>
      <c r="C368" s="3">
        <v>360</v>
      </c>
      <c r="D368" s="3">
        <v>360</v>
      </c>
      <c r="E368" s="10">
        <v>25</v>
      </c>
      <c r="F368" s="26">
        <f t="shared" si="52"/>
        <v>-0.51388888888888873</v>
      </c>
      <c r="G368" s="26">
        <f t="shared" si="47"/>
        <v>6.9444444444444446</v>
      </c>
      <c r="H368" s="26">
        <f t="shared" si="53"/>
        <v>-1.8499999999999996</v>
      </c>
      <c r="I368" s="28">
        <f>$Y$8*F368</f>
        <v>-873.61111111111086</v>
      </c>
      <c r="J368" s="28">
        <f>$Z$8*$Y$8*$AA$8</f>
        <v>200.12400000000002</v>
      </c>
      <c r="K368" s="28">
        <f>0.5*$AB$8*$AD$8*$AC$8*(G368)^2</f>
        <v>20.25462962962963</v>
      </c>
      <c r="L368" s="28">
        <f t="shared" si="48"/>
        <v>-653.23248148148116</v>
      </c>
      <c r="M368" s="31">
        <f t="shared" si="49"/>
        <v>-4536.3366769547301</v>
      </c>
      <c r="N368" s="31">
        <f t="shared" si="50"/>
        <v>-4.53633667695473</v>
      </c>
      <c r="O368" s="24" t="str">
        <f t="shared" si="51"/>
        <v>BRAKING</v>
      </c>
      <c r="P368" s="24">
        <f t="shared" si="45"/>
        <v>514.37748148148182</v>
      </c>
      <c r="Q368" s="24">
        <f t="shared" si="46"/>
        <v>334.34536296296318</v>
      </c>
      <c r="AE368">
        <f>IF(E368&lt;1,1,0)</f>
        <v>0</v>
      </c>
      <c r="AF368">
        <f>IF(AE368=1,"",E368)</f>
        <v>25</v>
      </c>
      <c r="AG368">
        <f>E368/3.6</f>
        <v>6.9444444444444446</v>
      </c>
    </row>
    <row r="369" spans="2:33" x14ac:dyDescent="0.3">
      <c r="B369" s="3" t="s">
        <v>48</v>
      </c>
      <c r="C369" s="3">
        <v>361</v>
      </c>
      <c r="D369" s="3">
        <v>361</v>
      </c>
      <c r="E369" s="10">
        <v>23.2</v>
      </c>
      <c r="F369" s="26">
        <f t="shared" si="52"/>
        <v>-0.43055555555555575</v>
      </c>
      <c r="G369" s="26">
        <f t="shared" si="47"/>
        <v>6.4444444444444438</v>
      </c>
      <c r="H369" s="26">
        <f t="shared" si="53"/>
        <v>-1.5500000000000007</v>
      </c>
      <c r="I369" s="28">
        <f>$Y$8*F369</f>
        <v>-731.9444444444448</v>
      </c>
      <c r="J369" s="28">
        <f>$Z$8*$Y$8*$AA$8</f>
        <v>200.12400000000002</v>
      </c>
      <c r="K369" s="28">
        <f>0.5*$AB$8*$AD$8*$AC$8*(G369)^2</f>
        <v>17.442962962962959</v>
      </c>
      <c r="L369" s="28">
        <f t="shared" si="48"/>
        <v>-514.37748148148182</v>
      </c>
      <c r="M369" s="31">
        <f t="shared" si="49"/>
        <v>-3314.8771028806605</v>
      </c>
      <c r="N369" s="31">
        <f t="shared" si="50"/>
        <v>-3.3148771028806605</v>
      </c>
      <c r="O369" s="24" t="str">
        <f t="shared" si="51"/>
        <v>BRAKING</v>
      </c>
      <c r="P369" s="24">
        <f t="shared" si="45"/>
        <v>280.16641666666612</v>
      </c>
      <c r="Q369" s="24">
        <f t="shared" si="46"/>
        <v>182.10817083333299</v>
      </c>
      <c r="AE369">
        <f>IF(E369&lt;1,1,0)</f>
        <v>0</v>
      </c>
      <c r="AF369">
        <f>IF(AE369=1,"",E369)</f>
        <v>23.2</v>
      </c>
      <c r="AG369">
        <f>E369/3.6</f>
        <v>6.4444444444444438</v>
      </c>
    </row>
    <row r="370" spans="2:33" x14ac:dyDescent="0.3">
      <c r="B370" s="3" t="s">
        <v>48</v>
      </c>
      <c r="C370" s="3">
        <v>362</v>
      </c>
      <c r="D370" s="3">
        <v>362</v>
      </c>
      <c r="E370" s="10">
        <v>21.9</v>
      </c>
      <c r="F370" s="26">
        <f t="shared" si="52"/>
        <v>-0.29166666666666635</v>
      </c>
      <c r="G370" s="26">
        <f t="shared" si="47"/>
        <v>6.083333333333333</v>
      </c>
      <c r="H370" s="26">
        <f t="shared" si="53"/>
        <v>-1.0499999999999989</v>
      </c>
      <c r="I370" s="28">
        <f>$Y$8*F370</f>
        <v>-495.8333333333328</v>
      </c>
      <c r="J370" s="28">
        <f>$Z$8*$Y$8*$AA$8</f>
        <v>200.12400000000002</v>
      </c>
      <c r="K370" s="28">
        <f>0.5*$AB$8*$AD$8*$AC$8*(G370)^2</f>
        <v>15.542916666666665</v>
      </c>
      <c r="L370" s="28">
        <f t="shared" si="48"/>
        <v>-280.16641666666612</v>
      </c>
      <c r="M370" s="31">
        <f t="shared" si="49"/>
        <v>-1704.3457013888856</v>
      </c>
      <c r="N370" s="31">
        <f t="shared" si="50"/>
        <v>-1.7043457013888856</v>
      </c>
      <c r="O370" s="24" t="str">
        <f t="shared" si="51"/>
        <v>BRAKING</v>
      </c>
      <c r="P370" s="24">
        <f t="shared" si="45"/>
        <v>68.781231481481328</v>
      </c>
      <c r="Q370" s="24">
        <f t="shared" si="46"/>
        <v>44.707800462962865</v>
      </c>
      <c r="AE370">
        <f>IF(E370&lt;1,1,0)</f>
        <v>0</v>
      </c>
      <c r="AF370">
        <f>IF(AE370=1,"",E370)</f>
        <v>21.9</v>
      </c>
      <c r="AG370">
        <f>E370/3.6</f>
        <v>6.083333333333333</v>
      </c>
    </row>
    <row r="371" spans="2:33" x14ac:dyDescent="0.3">
      <c r="B371" s="3" t="s">
        <v>48</v>
      </c>
      <c r="C371" s="3">
        <v>363</v>
      </c>
      <c r="D371" s="3">
        <v>363</v>
      </c>
      <c r="E371" s="10">
        <v>21.1</v>
      </c>
      <c r="F371" s="26">
        <f t="shared" si="52"/>
        <v>-0.16666666666666657</v>
      </c>
      <c r="G371" s="26">
        <f t="shared" si="47"/>
        <v>5.8611111111111116</v>
      </c>
      <c r="H371" s="26">
        <f t="shared" si="53"/>
        <v>-0.59999999999999964</v>
      </c>
      <c r="I371" s="28">
        <f>$Y$8*F371</f>
        <v>-283.3333333333332</v>
      </c>
      <c r="J371" s="28">
        <f>$Z$8*$Y$8*$AA$8</f>
        <v>200.12400000000002</v>
      </c>
      <c r="K371" s="28">
        <f>0.5*$AB$8*$AD$8*$AC$8*(G371)^2</f>
        <v>14.428101851851853</v>
      </c>
      <c r="L371" s="28">
        <f t="shared" si="48"/>
        <v>-68.781231481481328</v>
      </c>
      <c r="M371" s="31">
        <f t="shared" si="49"/>
        <v>-403.13444007201559</v>
      </c>
      <c r="N371" s="31">
        <f t="shared" si="50"/>
        <v>-0.4031344400720156</v>
      </c>
      <c r="O371" s="24" t="str">
        <f t="shared" si="51"/>
        <v>BRAKING</v>
      </c>
      <c r="P371" s="24">
        <f t="shared" si="45"/>
        <v>0</v>
      </c>
      <c r="Q371" s="24">
        <f t="shared" si="46"/>
        <v>0</v>
      </c>
      <c r="AE371">
        <f>IF(E371&lt;1,1,0)</f>
        <v>0</v>
      </c>
      <c r="AF371">
        <f>IF(AE371=1,"",E371)</f>
        <v>21.1</v>
      </c>
      <c r="AG371">
        <f>E371/3.6</f>
        <v>5.8611111111111116</v>
      </c>
    </row>
    <row r="372" spans="2:33" x14ac:dyDescent="0.3">
      <c r="B372" s="3" t="s">
        <v>48</v>
      </c>
      <c r="C372" s="3">
        <v>364</v>
      </c>
      <c r="D372" s="3">
        <v>364</v>
      </c>
      <c r="E372" s="10">
        <v>20.7</v>
      </c>
      <c r="F372" s="26">
        <f t="shared" si="52"/>
        <v>-5.5555555555555851E-2</v>
      </c>
      <c r="G372" s="26">
        <f t="shared" si="47"/>
        <v>5.75</v>
      </c>
      <c r="H372" s="26">
        <f t="shared" si="53"/>
        <v>-0.20000000000000107</v>
      </c>
      <c r="I372" s="28">
        <f>$Y$8*F372</f>
        <v>-94.44444444444494</v>
      </c>
      <c r="J372" s="28">
        <f>$Z$8*$Y$8*$AA$8</f>
        <v>200.12400000000002</v>
      </c>
      <c r="K372" s="28">
        <f>0.5*$AB$8*$AD$8*$AC$8*(G372)^2</f>
        <v>13.886249999999999</v>
      </c>
      <c r="L372" s="28">
        <f t="shared" si="48"/>
        <v>119.56580555555509</v>
      </c>
      <c r="M372" s="31">
        <f t="shared" si="49"/>
        <v>687.5033819444418</v>
      </c>
      <c r="N372" s="31">
        <f t="shared" si="50"/>
        <v>0.68750338194444183</v>
      </c>
      <c r="O372" s="24" t="str">
        <f t="shared" si="51"/>
        <v/>
      </c>
      <c r="P372" s="24">
        <f t="shared" si="45"/>
        <v>0</v>
      </c>
      <c r="Q372" s="24">
        <f t="shared" si="46"/>
        <v>0</v>
      </c>
      <c r="AE372">
        <f>IF(E372&lt;1,1,0)</f>
        <v>0</v>
      </c>
      <c r="AF372">
        <f>IF(AE372=1,"",E372)</f>
        <v>20.7</v>
      </c>
      <c r="AG372">
        <f>E372/3.6</f>
        <v>5.75</v>
      </c>
    </row>
    <row r="373" spans="2:33" x14ac:dyDescent="0.3">
      <c r="B373" s="3" t="s">
        <v>48</v>
      </c>
      <c r="C373" s="3">
        <v>365</v>
      </c>
      <c r="D373" s="3">
        <v>365</v>
      </c>
      <c r="E373" s="10">
        <v>20.7</v>
      </c>
      <c r="F373" s="26">
        <f t="shared" si="52"/>
        <v>1.3888888888889086E-2</v>
      </c>
      <c r="G373" s="26">
        <f t="shared" si="47"/>
        <v>5.75</v>
      </c>
      <c r="H373" s="26">
        <f t="shared" si="53"/>
        <v>5.0000000000000711E-2</v>
      </c>
      <c r="I373" s="28">
        <f>$Y$8*F373</f>
        <v>23.611111111111445</v>
      </c>
      <c r="J373" s="28">
        <f>$Z$8*$Y$8*$AA$8</f>
        <v>200.12400000000002</v>
      </c>
      <c r="K373" s="28">
        <f>0.5*$AB$8*$AD$8*$AC$8*(G373)^2</f>
        <v>13.886249999999999</v>
      </c>
      <c r="L373" s="28">
        <f t="shared" si="48"/>
        <v>237.62136111111147</v>
      </c>
      <c r="M373" s="31">
        <f t="shared" si="49"/>
        <v>1366.3228263888909</v>
      </c>
      <c r="N373" s="31">
        <f t="shared" si="50"/>
        <v>1.3663228263888909</v>
      </c>
      <c r="O373" s="24" t="str">
        <f t="shared" si="51"/>
        <v/>
      </c>
      <c r="P373" s="24">
        <f t="shared" si="45"/>
        <v>0</v>
      </c>
      <c r="Q373" s="24">
        <f t="shared" si="46"/>
        <v>0</v>
      </c>
      <c r="AE373">
        <f>IF(E373&lt;1,1,0)</f>
        <v>0</v>
      </c>
      <c r="AF373">
        <f>IF(AE373=1,"",E373)</f>
        <v>20.7</v>
      </c>
      <c r="AG373">
        <f>E373/3.6</f>
        <v>5.75</v>
      </c>
    </row>
    <row r="374" spans="2:33" x14ac:dyDescent="0.3">
      <c r="B374" s="3" t="s">
        <v>48</v>
      </c>
      <c r="C374" s="3">
        <v>366</v>
      </c>
      <c r="D374" s="3">
        <v>366</v>
      </c>
      <c r="E374" s="10">
        <v>20.8</v>
      </c>
      <c r="F374" s="26">
        <f t="shared" si="52"/>
        <v>6.9444444444444448E-2</v>
      </c>
      <c r="G374" s="26">
        <f t="shared" si="47"/>
        <v>5.7777777777777777</v>
      </c>
      <c r="H374" s="26">
        <f t="shared" si="53"/>
        <v>0.25</v>
      </c>
      <c r="I374" s="28">
        <f>$Y$8*F374</f>
        <v>118.05555555555556</v>
      </c>
      <c r="J374" s="28">
        <f>$Z$8*$Y$8*$AA$8</f>
        <v>200.12400000000002</v>
      </c>
      <c r="K374" s="28">
        <f>0.5*$AB$8*$AD$8*$AC$8*(G374)^2</f>
        <v>14.02074074074074</v>
      </c>
      <c r="L374" s="28">
        <f t="shared" si="48"/>
        <v>332.2002962962963</v>
      </c>
      <c r="M374" s="31">
        <f t="shared" si="49"/>
        <v>1919.3794897119342</v>
      </c>
      <c r="N374" s="31">
        <f t="shared" si="50"/>
        <v>1.9193794897119343</v>
      </c>
      <c r="O374" s="24" t="str">
        <f t="shared" si="51"/>
        <v/>
      </c>
      <c r="P374" s="24">
        <f t="shared" si="45"/>
        <v>0</v>
      </c>
      <c r="Q374" s="24">
        <f t="shared" si="46"/>
        <v>0</v>
      </c>
      <c r="AE374">
        <f>IF(E374&lt;1,1,0)</f>
        <v>0</v>
      </c>
      <c r="AF374">
        <f>IF(AE374=1,"",E374)</f>
        <v>20.8</v>
      </c>
      <c r="AG374">
        <f>E374/3.6</f>
        <v>5.7777777777777777</v>
      </c>
    </row>
    <row r="375" spans="2:33" x14ac:dyDescent="0.3">
      <c r="B375" s="3" t="s">
        <v>48</v>
      </c>
      <c r="C375" s="3">
        <v>367</v>
      </c>
      <c r="D375" s="3">
        <v>367</v>
      </c>
      <c r="E375" s="10">
        <v>21.2</v>
      </c>
      <c r="F375" s="26">
        <f t="shared" si="52"/>
        <v>0.18055555555555566</v>
      </c>
      <c r="G375" s="26">
        <f t="shared" si="47"/>
        <v>5.8888888888888884</v>
      </c>
      <c r="H375" s="26">
        <f t="shared" si="53"/>
        <v>0.65000000000000036</v>
      </c>
      <c r="I375" s="28">
        <f>$Y$8*F375</f>
        <v>306.94444444444463</v>
      </c>
      <c r="J375" s="28">
        <f>$Z$8*$Y$8*$AA$8</f>
        <v>200.12400000000002</v>
      </c>
      <c r="K375" s="28">
        <f>0.5*$AB$8*$AD$8*$AC$8*(G375)^2</f>
        <v>14.565185185185182</v>
      </c>
      <c r="L375" s="28">
        <f t="shared" si="48"/>
        <v>521.63362962962981</v>
      </c>
      <c r="M375" s="31">
        <f t="shared" si="49"/>
        <v>3071.8424855967087</v>
      </c>
      <c r="N375" s="31">
        <f t="shared" si="50"/>
        <v>3.0718424855967088</v>
      </c>
      <c r="O375" s="24" t="str">
        <f t="shared" si="51"/>
        <v/>
      </c>
      <c r="P375" s="24">
        <f t="shared" si="45"/>
        <v>0</v>
      </c>
      <c r="Q375" s="24">
        <f t="shared" si="46"/>
        <v>0</v>
      </c>
      <c r="AE375">
        <f>IF(E375&lt;1,1,0)</f>
        <v>0</v>
      </c>
      <c r="AF375">
        <f>IF(AE375=1,"",E375)</f>
        <v>21.2</v>
      </c>
      <c r="AG375">
        <f>E375/3.6</f>
        <v>5.8888888888888884</v>
      </c>
    </row>
    <row r="376" spans="2:33" x14ac:dyDescent="0.3">
      <c r="B376" s="3" t="s">
        <v>48</v>
      </c>
      <c r="C376" s="3">
        <v>368</v>
      </c>
      <c r="D376" s="3">
        <v>368</v>
      </c>
      <c r="E376" s="10">
        <v>22.1</v>
      </c>
      <c r="F376" s="26">
        <f t="shared" si="52"/>
        <v>0.31944444444444453</v>
      </c>
      <c r="G376" s="26">
        <f t="shared" si="47"/>
        <v>6.1388888888888893</v>
      </c>
      <c r="H376" s="26">
        <f t="shared" si="53"/>
        <v>1.1500000000000004</v>
      </c>
      <c r="I376" s="28">
        <f>$Y$8*F376</f>
        <v>543.05555555555566</v>
      </c>
      <c r="J376" s="28">
        <f>$Z$8*$Y$8*$AA$8</f>
        <v>200.12400000000002</v>
      </c>
      <c r="K376" s="28">
        <f>0.5*$AB$8*$AD$8*$AC$8*(G376)^2</f>
        <v>15.828101851851853</v>
      </c>
      <c r="L376" s="28">
        <f t="shared" si="48"/>
        <v>759.00765740740758</v>
      </c>
      <c r="M376" s="31">
        <f t="shared" si="49"/>
        <v>4659.4636746399192</v>
      </c>
      <c r="N376" s="31">
        <f t="shared" si="50"/>
        <v>4.6594636746399196</v>
      </c>
      <c r="O376" s="24" t="str">
        <f t="shared" si="51"/>
        <v/>
      </c>
      <c r="P376" s="24">
        <f t="shared" si="45"/>
        <v>0</v>
      </c>
      <c r="Q376" s="24">
        <f t="shared" si="46"/>
        <v>0</v>
      </c>
      <c r="AE376">
        <f>IF(E376&lt;1,1,0)</f>
        <v>0</v>
      </c>
      <c r="AF376">
        <f>IF(AE376=1,"",E376)</f>
        <v>22.1</v>
      </c>
      <c r="AG376">
        <f>E376/3.6</f>
        <v>6.1388888888888893</v>
      </c>
    </row>
    <row r="377" spans="2:33" x14ac:dyDescent="0.3">
      <c r="B377" s="3" t="s">
        <v>48</v>
      </c>
      <c r="C377" s="3">
        <v>369</v>
      </c>
      <c r="D377" s="3">
        <v>369</v>
      </c>
      <c r="E377" s="10">
        <v>23.5</v>
      </c>
      <c r="F377" s="26">
        <f t="shared" si="52"/>
        <v>0.30555555555555547</v>
      </c>
      <c r="G377" s="26">
        <f t="shared" si="47"/>
        <v>6.5277777777777777</v>
      </c>
      <c r="H377" s="26">
        <f t="shared" si="53"/>
        <v>1.0999999999999996</v>
      </c>
      <c r="I377" s="28">
        <f>$Y$8*F377</f>
        <v>519.44444444444434</v>
      </c>
      <c r="J377" s="28">
        <f>$Z$8*$Y$8*$AA$8</f>
        <v>200.12400000000002</v>
      </c>
      <c r="K377" s="28">
        <f>0.5*$AB$8*$AD$8*$AC$8*(G377)^2</f>
        <v>17.896990740740737</v>
      </c>
      <c r="L377" s="28">
        <f t="shared" si="48"/>
        <v>737.46543518518513</v>
      </c>
      <c r="M377" s="31">
        <f t="shared" si="49"/>
        <v>4814.0104796810692</v>
      </c>
      <c r="N377" s="31">
        <f t="shared" si="50"/>
        <v>4.8140104796810697</v>
      </c>
      <c r="O377" s="24" t="str">
        <f t="shared" si="51"/>
        <v/>
      </c>
      <c r="P377" s="24">
        <f t="shared" si="45"/>
        <v>0</v>
      </c>
      <c r="Q377" s="24">
        <f t="shared" si="46"/>
        <v>0</v>
      </c>
      <c r="AE377">
        <f>IF(E377&lt;1,1,0)</f>
        <v>0</v>
      </c>
      <c r="AF377">
        <f>IF(AE377=1,"",E377)</f>
        <v>23.5</v>
      </c>
      <c r="AG377">
        <f>E377/3.6</f>
        <v>6.5277777777777777</v>
      </c>
    </row>
    <row r="378" spans="2:33" x14ac:dyDescent="0.3">
      <c r="B378" s="3" t="s">
        <v>48</v>
      </c>
      <c r="C378" s="3">
        <v>370</v>
      </c>
      <c r="D378" s="3">
        <v>370</v>
      </c>
      <c r="E378" s="10">
        <v>24.3</v>
      </c>
      <c r="F378" s="26">
        <f t="shared" si="52"/>
        <v>0.1388888888888889</v>
      </c>
      <c r="G378" s="26">
        <f t="shared" si="47"/>
        <v>6.75</v>
      </c>
      <c r="H378" s="26">
        <f t="shared" si="53"/>
        <v>0.5</v>
      </c>
      <c r="I378" s="28">
        <f>$Y$8*F378</f>
        <v>236.11111111111111</v>
      </c>
      <c r="J378" s="28">
        <f>$Z$8*$Y$8*$AA$8</f>
        <v>200.12400000000002</v>
      </c>
      <c r="K378" s="28">
        <f>0.5*$AB$8*$AD$8*$AC$8*(G378)^2</f>
        <v>19.13625</v>
      </c>
      <c r="L378" s="28">
        <f t="shared" si="48"/>
        <v>455.37136111111113</v>
      </c>
      <c r="M378" s="31">
        <f t="shared" si="49"/>
        <v>3073.7566875000002</v>
      </c>
      <c r="N378" s="31">
        <f t="shared" si="50"/>
        <v>3.0737566875000004</v>
      </c>
      <c r="O378" s="24" t="str">
        <f t="shared" si="51"/>
        <v/>
      </c>
      <c r="P378" s="24">
        <f t="shared" si="45"/>
        <v>0</v>
      </c>
      <c r="Q378" s="24">
        <f t="shared" si="46"/>
        <v>0</v>
      </c>
      <c r="AE378">
        <f>IF(E378&lt;1,1,0)</f>
        <v>0</v>
      </c>
      <c r="AF378">
        <f>IF(AE378=1,"",E378)</f>
        <v>24.3</v>
      </c>
      <c r="AG378">
        <f>E378/3.6</f>
        <v>6.75</v>
      </c>
    </row>
    <row r="379" spans="2:33" x14ac:dyDescent="0.3">
      <c r="B379" s="3" t="s">
        <v>48</v>
      </c>
      <c r="C379" s="3">
        <v>371</v>
      </c>
      <c r="D379" s="3">
        <v>371</v>
      </c>
      <c r="E379" s="10">
        <v>24.5</v>
      </c>
      <c r="F379" s="26">
        <f t="shared" si="52"/>
        <v>-6.9444444444444448E-2</v>
      </c>
      <c r="G379" s="26">
        <f t="shared" si="47"/>
        <v>6.8055555555555554</v>
      </c>
      <c r="H379" s="26">
        <f t="shared" si="53"/>
        <v>-0.25</v>
      </c>
      <c r="I379" s="28">
        <f>$Y$8*F379</f>
        <v>-118.05555555555556</v>
      </c>
      <c r="J379" s="28">
        <f>$Z$8*$Y$8*$AA$8</f>
        <v>200.12400000000002</v>
      </c>
      <c r="K379" s="28">
        <f>0.5*$AB$8*$AD$8*$AC$8*(G379)^2</f>
        <v>19.452546296296294</v>
      </c>
      <c r="L379" s="28">
        <f t="shared" si="48"/>
        <v>101.52099074074076</v>
      </c>
      <c r="M379" s="31">
        <f t="shared" si="49"/>
        <v>690.90674254115231</v>
      </c>
      <c r="N379" s="31">
        <f t="shared" si="50"/>
        <v>0.69090674254115236</v>
      </c>
      <c r="O379" s="24" t="str">
        <f t="shared" si="51"/>
        <v/>
      </c>
      <c r="P379" s="24">
        <f t="shared" si="45"/>
        <v>537.07470370370345</v>
      </c>
      <c r="Q379" s="24">
        <f t="shared" si="46"/>
        <v>349.09855740740727</v>
      </c>
      <c r="AE379">
        <f>IF(E379&lt;1,1,0)</f>
        <v>0</v>
      </c>
      <c r="AF379">
        <f>IF(AE379=1,"",E379)</f>
        <v>24.5</v>
      </c>
      <c r="AG379">
        <f>E379/3.6</f>
        <v>6.8055555555555554</v>
      </c>
    </row>
    <row r="380" spans="2:33" x14ac:dyDescent="0.3">
      <c r="B380" s="3" t="s">
        <v>48</v>
      </c>
      <c r="C380" s="3">
        <v>372</v>
      </c>
      <c r="D380" s="3">
        <v>372</v>
      </c>
      <c r="E380" s="10">
        <v>23.8</v>
      </c>
      <c r="F380" s="26">
        <f t="shared" si="52"/>
        <v>-0.44444444444444431</v>
      </c>
      <c r="G380" s="26">
        <f t="shared" si="47"/>
        <v>6.6111111111111107</v>
      </c>
      <c r="H380" s="26">
        <f t="shared" si="53"/>
        <v>-1.5999999999999996</v>
      </c>
      <c r="I380" s="28">
        <f>$Y$8*F380</f>
        <v>-755.55555555555532</v>
      </c>
      <c r="J380" s="28">
        <f>$Z$8*$Y$8*$AA$8</f>
        <v>200.12400000000002</v>
      </c>
      <c r="K380" s="28">
        <f>0.5*$AB$8*$AD$8*$AC$8*(G380)^2</f>
        <v>18.35685185185185</v>
      </c>
      <c r="L380" s="28">
        <f t="shared" si="48"/>
        <v>-537.07470370370345</v>
      </c>
      <c r="M380" s="31">
        <f t="shared" si="49"/>
        <v>-3550.6605411522614</v>
      </c>
      <c r="N380" s="31">
        <f t="shared" si="50"/>
        <v>-3.5506605411522614</v>
      </c>
      <c r="O380" s="24" t="str">
        <f t="shared" si="51"/>
        <v>BRAKING</v>
      </c>
      <c r="P380" s="24">
        <f t="shared" si="45"/>
        <v>1225.4508611111114</v>
      </c>
      <c r="Q380" s="24">
        <f t="shared" si="46"/>
        <v>796.54305972222244</v>
      </c>
      <c r="AE380">
        <f>IF(E380&lt;1,1,0)</f>
        <v>0</v>
      </c>
      <c r="AF380">
        <f>IF(AE380=1,"",E380)</f>
        <v>23.8</v>
      </c>
      <c r="AG380">
        <f>E380/3.6</f>
        <v>6.6111111111111107</v>
      </c>
    </row>
    <row r="381" spans="2:33" x14ac:dyDescent="0.3">
      <c r="B381" s="3" t="s">
        <v>48</v>
      </c>
      <c r="C381" s="3">
        <v>373</v>
      </c>
      <c r="D381" s="3">
        <v>373</v>
      </c>
      <c r="E381" s="10">
        <v>21.3</v>
      </c>
      <c r="F381" s="26">
        <f t="shared" si="52"/>
        <v>-0.84722222222222243</v>
      </c>
      <c r="G381" s="26">
        <f t="shared" si="47"/>
        <v>5.916666666666667</v>
      </c>
      <c r="H381" s="26">
        <f t="shared" si="53"/>
        <v>-3.0500000000000007</v>
      </c>
      <c r="I381" s="28">
        <f>$Y$8*F381</f>
        <v>-1440.2777777777781</v>
      </c>
      <c r="J381" s="28">
        <f>$Z$8*$Y$8*$AA$8</f>
        <v>200.12400000000002</v>
      </c>
      <c r="K381" s="28">
        <f>0.5*$AB$8*$AD$8*$AC$8*(G381)^2</f>
        <v>14.702916666666669</v>
      </c>
      <c r="L381" s="28">
        <f t="shared" si="48"/>
        <v>-1225.4508611111114</v>
      </c>
      <c r="M381" s="31">
        <f t="shared" si="49"/>
        <v>-7250.5842615740758</v>
      </c>
      <c r="N381" s="31">
        <f t="shared" si="50"/>
        <v>-7.2505842615740761</v>
      </c>
      <c r="O381" s="24" t="str">
        <f t="shared" si="51"/>
        <v>BRAKING</v>
      </c>
      <c r="P381" s="24">
        <f t="shared" si="45"/>
        <v>1418.88975</v>
      </c>
      <c r="Q381" s="24">
        <f t="shared" si="46"/>
        <v>922.27833750000002</v>
      </c>
      <c r="AE381">
        <f>IF(E381&lt;1,1,0)</f>
        <v>0</v>
      </c>
      <c r="AF381">
        <f>IF(AE381=1,"",E381)</f>
        <v>21.3</v>
      </c>
      <c r="AG381">
        <f>E381/3.6</f>
        <v>5.916666666666667</v>
      </c>
    </row>
    <row r="382" spans="2:33" x14ac:dyDescent="0.3">
      <c r="B382" s="3" t="s">
        <v>48</v>
      </c>
      <c r="C382" s="3">
        <v>374</v>
      </c>
      <c r="D382" s="3">
        <v>374</v>
      </c>
      <c r="E382" s="10">
        <v>17.7</v>
      </c>
      <c r="F382" s="26">
        <f t="shared" si="52"/>
        <v>-0.95833333333333337</v>
      </c>
      <c r="G382" s="26">
        <f t="shared" si="47"/>
        <v>4.9166666666666661</v>
      </c>
      <c r="H382" s="26">
        <f t="shared" si="53"/>
        <v>-3.45</v>
      </c>
      <c r="I382" s="28">
        <f>$Y$8*F382</f>
        <v>-1629.1666666666667</v>
      </c>
      <c r="J382" s="28">
        <f>$Z$8*$Y$8*$AA$8</f>
        <v>200.12400000000002</v>
      </c>
      <c r="K382" s="28">
        <f>0.5*$AB$8*$AD$8*$AC$8*(G382)^2</f>
        <v>10.152916666666663</v>
      </c>
      <c r="L382" s="28">
        <f t="shared" si="48"/>
        <v>-1418.88975</v>
      </c>
      <c r="M382" s="31">
        <f t="shared" si="49"/>
        <v>-6976.2079374999994</v>
      </c>
      <c r="N382" s="31">
        <f t="shared" si="50"/>
        <v>-6.976207937499999</v>
      </c>
      <c r="O382" s="24" t="str">
        <f t="shared" si="51"/>
        <v>BRAKING</v>
      </c>
      <c r="P382" s="24">
        <f t="shared" si="45"/>
        <v>1162.6004444444441</v>
      </c>
      <c r="Q382" s="24">
        <f t="shared" si="46"/>
        <v>755.69028888888863</v>
      </c>
      <c r="AE382">
        <f>IF(E382&lt;1,1,0)</f>
        <v>0</v>
      </c>
      <c r="AF382">
        <f>IF(AE382=1,"",E382)</f>
        <v>17.7</v>
      </c>
      <c r="AG382">
        <f>E382/3.6</f>
        <v>4.9166666666666661</v>
      </c>
    </row>
    <row r="383" spans="2:33" x14ac:dyDescent="0.3">
      <c r="B383" s="3" t="s">
        <v>48</v>
      </c>
      <c r="C383" s="3">
        <v>375</v>
      </c>
      <c r="D383" s="3">
        <v>375</v>
      </c>
      <c r="E383" s="10">
        <v>14.4</v>
      </c>
      <c r="F383" s="26">
        <f t="shared" si="52"/>
        <v>-0.80555555555555536</v>
      </c>
      <c r="G383" s="26">
        <f t="shared" si="47"/>
        <v>4</v>
      </c>
      <c r="H383" s="26">
        <f t="shared" si="53"/>
        <v>-2.8999999999999995</v>
      </c>
      <c r="I383" s="28">
        <f>$Y$8*F383</f>
        <v>-1369.4444444444441</v>
      </c>
      <c r="J383" s="28">
        <f>$Z$8*$Y$8*$AA$8</f>
        <v>200.12400000000002</v>
      </c>
      <c r="K383" s="28">
        <f>0.5*$AB$8*$AD$8*$AC$8*(G383)^2</f>
        <v>6.72</v>
      </c>
      <c r="L383" s="28">
        <f t="shared" si="48"/>
        <v>-1162.6004444444441</v>
      </c>
      <c r="M383" s="31">
        <f t="shared" si="49"/>
        <v>-4650.4017777777763</v>
      </c>
      <c r="N383" s="31">
        <f t="shared" si="50"/>
        <v>-4.650401777777776</v>
      </c>
      <c r="O383" s="24" t="str">
        <f t="shared" si="51"/>
        <v>BRAKING</v>
      </c>
      <c r="P383" s="24">
        <f t="shared" si="45"/>
        <v>786.95345370370399</v>
      </c>
      <c r="Q383" s="24">
        <f t="shared" si="46"/>
        <v>511.51974490740758</v>
      </c>
      <c r="AE383">
        <f>IF(E383&lt;1,1,0)</f>
        <v>0</v>
      </c>
      <c r="AF383">
        <f>IF(AE383=1,"",E383)</f>
        <v>14.4</v>
      </c>
      <c r="AG383">
        <f>E383/3.6</f>
        <v>4</v>
      </c>
    </row>
    <row r="384" spans="2:33" x14ac:dyDescent="0.3">
      <c r="B384" s="3" t="s">
        <v>48</v>
      </c>
      <c r="C384" s="3">
        <v>376</v>
      </c>
      <c r="D384" s="3">
        <v>376</v>
      </c>
      <c r="E384" s="10">
        <v>11.9</v>
      </c>
      <c r="F384" s="26">
        <f t="shared" si="52"/>
        <v>-0.58333333333333348</v>
      </c>
      <c r="G384" s="26">
        <f t="shared" si="47"/>
        <v>3.3055555555555554</v>
      </c>
      <c r="H384" s="26">
        <f t="shared" si="53"/>
        <v>-2.1000000000000005</v>
      </c>
      <c r="I384" s="28">
        <f>$Y$8*F384</f>
        <v>-991.66666666666697</v>
      </c>
      <c r="J384" s="28">
        <f>$Z$8*$Y$8*$AA$8</f>
        <v>200.12400000000002</v>
      </c>
      <c r="K384" s="28">
        <f>0.5*$AB$8*$AD$8*$AC$8*(G384)^2</f>
        <v>4.5892129629629625</v>
      </c>
      <c r="L384" s="28">
        <f t="shared" si="48"/>
        <v>-786.95345370370399</v>
      </c>
      <c r="M384" s="31">
        <f t="shared" si="49"/>
        <v>-2601.3183608539102</v>
      </c>
      <c r="N384" s="31">
        <f t="shared" si="50"/>
        <v>-2.6013183608539103</v>
      </c>
      <c r="O384" s="24" t="str">
        <f t="shared" si="51"/>
        <v>BRAKING</v>
      </c>
      <c r="P384" s="24">
        <f t="shared" si="45"/>
        <v>504.83766666666656</v>
      </c>
      <c r="Q384" s="24">
        <f t="shared" si="46"/>
        <v>328.14448333333326</v>
      </c>
      <c r="AE384">
        <f>IF(E384&lt;1,1,0)</f>
        <v>0</v>
      </c>
      <c r="AF384">
        <f>IF(AE384=1,"",E384)</f>
        <v>11.9</v>
      </c>
      <c r="AG384">
        <f>E384/3.6</f>
        <v>3.3055555555555554</v>
      </c>
    </row>
    <row r="385" spans="2:33" x14ac:dyDescent="0.3">
      <c r="B385" s="3" t="s">
        <v>48</v>
      </c>
      <c r="C385" s="3">
        <v>377</v>
      </c>
      <c r="D385" s="3">
        <v>377</v>
      </c>
      <c r="E385" s="10">
        <v>10.199999999999999</v>
      </c>
      <c r="F385" s="26">
        <f t="shared" si="52"/>
        <v>-0.41666666666666663</v>
      </c>
      <c r="G385" s="26">
        <f t="shared" si="47"/>
        <v>2.833333333333333</v>
      </c>
      <c r="H385" s="26">
        <f t="shared" si="53"/>
        <v>-1.5</v>
      </c>
      <c r="I385" s="28">
        <f>$Y$8*F385</f>
        <v>-708.33333333333326</v>
      </c>
      <c r="J385" s="28">
        <f>$Z$8*$Y$8*$AA$8</f>
        <v>200.12400000000002</v>
      </c>
      <c r="K385" s="28">
        <f>0.5*$AB$8*$AD$8*$AC$8*(G385)^2</f>
        <v>3.3716666666666661</v>
      </c>
      <c r="L385" s="28">
        <f t="shared" si="48"/>
        <v>-504.83766666666656</v>
      </c>
      <c r="M385" s="31">
        <f t="shared" si="49"/>
        <v>-1430.3733888888885</v>
      </c>
      <c r="N385" s="31">
        <f t="shared" si="50"/>
        <v>-1.4303733888888885</v>
      </c>
      <c r="O385" s="24" t="str">
        <f t="shared" si="51"/>
        <v>BRAKING</v>
      </c>
      <c r="P385" s="24">
        <f t="shared" si="45"/>
        <v>316.7534537037036</v>
      </c>
      <c r="Q385" s="24">
        <f t="shared" si="46"/>
        <v>205.88974490740733</v>
      </c>
      <c r="AE385">
        <f>IF(E385&lt;1,1,0)</f>
        <v>0</v>
      </c>
      <c r="AF385">
        <f>IF(AE385=1,"",E385)</f>
        <v>10.199999999999999</v>
      </c>
      <c r="AG385">
        <f>E385/3.6</f>
        <v>2.833333333333333</v>
      </c>
    </row>
    <row r="386" spans="2:33" x14ac:dyDescent="0.3">
      <c r="B386" s="3" t="s">
        <v>48</v>
      </c>
      <c r="C386" s="3">
        <v>378</v>
      </c>
      <c r="D386" s="3">
        <v>378</v>
      </c>
      <c r="E386" s="10">
        <v>8.9</v>
      </c>
      <c r="F386" s="26">
        <f t="shared" si="52"/>
        <v>-0.30555555555555547</v>
      </c>
      <c r="G386" s="26">
        <f t="shared" si="47"/>
        <v>2.4722222222222223</v>
      </c>
      <c r="H386" s="26">
        <f t="shared" si="53"/>
        <v>-1.0999999999999996</v>
      </c>
      <c r="I386" s="28">
        <f>$Y$8*F386</f>
        <v>-519.44444444444434</v>
      </c>
      <c r="J386" s="28">
        <f>$Z$8*$Y$8*$AA$8</f>
        <v>200.12400000000002</v>
      </c>
      <c r="K386" s="28">
        <f>0.5*$AB$8*$AD$8*$AC$8*(G386)^2</f>
        <v>2.5669907407407409</v>
      </c>
      <c r="L386" s="28">
        <f t="shared" si="48"/>
        <v>-316.7534537037036</v>
      </c>
      <c r="M386" s="31">
        <f t="shared" si="49"/>
        <v>-783.08492721193397</v>
      </c>
      <c r="N386" s="31">
        <f t="shared" si="50"/>
        <v>-0.78308492721193401</v>
      </c>
      <c r="O386" s="24" t="str">
        <f t="shared" si="51"/>
        <v>BRAKING</v>
      </c>
      <c r="P386" s="24">
        <f t="shared" si="45"/>
        <v>199.19081481481481</v>
      </c>
      <c r="Q386" s="24">
        <f t="shared" si="46"/>
        <v>129.47402962962963</v>
      </c>
      <c r="AE386">
        <f>IF(E386&lt;1,1,0)</f>
        <v>0</v>
      </c>
      <c r="AF386">
        <f>IF(AE386=1,"",E386)</f>
        <v>8.9</v>
      </c>
      <c r="AG386">
        <f>E386/3.6</f>
        <v>2.4722222222222223</v>
      </c>
    </row>
    <row r="387" spans="2:33" x14ac:dyDescent="0.3">
      <c r="B387" s="3" t="s">
        <v>48</v>
      </c>
      <c r="C387" s="3">
        <v>379</v>
      </c>
      <c r="D387" s="3">
        <v>379</v>
      </c>
      <c r="E387" s="10">
        <v>8</v>
      </c>
      <c r="F387" s="26">
        <f t="shared" si="52"/>
        <v>-0.23611111111111113</v>
      </c>
      <c r="G387" s="26">
        <f t="shared" si="47"/>
        <v>2.2222222222222223</v>
      </c>
      <c r="H387" s="26">
        <f t="shared" si="53"/>
        <v>-0.85000000000000009</v>
      </c>
      <c r="I387" s="28">
        <f>$Y$8*F387</f>
        <v>-401.38888888888891</v>
      </c>
      <c r="J387" s="28">
        <f>$Z$8*$Y$8*$AA$8</f>
        <v>200.12400000000002</v>
      </c>
      <c r="K387" s="28">
        <f>0.5*$AB$8*$AD$8*$AC$8*(G387)^2</f>
        <v>2.0740740740740744</v>
      </c>
      <c r="L387" s="28">
        <f t="shared" si="48"/>
        <v>-199.19081481481481</v>
      </c>
      <c r="M387" s="31">
        <f t="shared" si="49"/>
        <v>-442.64625514403292</v>
      </c>
      <c r="N387" s="31">
        <f t="shared" si="50"/>
        <v>-0.44264625514403294</v>
      </c>
      <c r="O387" s="24" t="str">
        <f t="shared" si="51"/>
        <v>BRAKING</v>
      </c>
      <c r="P387" s="24">
        <f t="shared" si="45"/>
        <v>246.80711111111117</v>
      </c>
      <c r="Q387" s="24">
        <f t="shared" si="46"/>
        <v>160.42462222222227</v>
      </c>
      <c r="AE387">
        <f>IF(E387&lt;1,1,0)</f>
        <v>0</v>
      </c>
      <c r="AF387">
        <f>IF(AE387=1,"",E387)</f>
        <v>8</v>
      </c>
      <c r="AG387">
        <f>E387/3.6</f>
        <v>2.2222222222222223</v>
      </c>
    </row>
    <row r="388" spans="2:33" x14ac:dyDescent="0.3">
      <c r="B388" s="3" t="s">
        <v>48</v>
      </c>
      <c r="C388" s="3">
        <v>380</v>
      </c>
      <c r="D388" s="3">
        <v>380</v>
      </c>
      <c r="E388" s="10">
        <v>7.2</v>
      </c>
      <c r="F388" s="26">
        <f t="shared" si="52"/>
        <v>-0.26388888888888895</v>
      </c>
      <c r="G388" s="26">
        <f t="shared" si="47"/>
        <v>2</v>
      </c>
      <c r="H388" s="26">
        <f t="shared" si="53"/>
        <v>-0.95000000000000018</v>
      </c>
      <c r="I388" s="28">
        <f>$Y$8*F388</f>
        <v>-448.6111111111112</v>
      </c>
      <c r="J388" s="28">
        <f>$Z$8*$Y$8*$AA$8</f>
        <v>200.12400000000002</v>
      </c>
      <c r="K388" s="28">
        <f>0.5*$AB$8*$AD$8*$AC$8*(G388)^2</f>
        <v>1.68</v>
      </c>
      <c r="L388" s="28">
        <f t="shared" si="48"/>
        <v>-246.80711111111117</v>
      </c>
      <c r="M388" s="31">
        <f t="shared" si="49"/>
        <v>-493.61422222222234</v>
      </c>
      <c r="N388" s="31">
        <f t="shared" si="50"/>
        <v>-0.49361422222222234</v>
      </c>
      <c r="O388" s="24" t="str">
        <f t="shared" si="51"/>
        <v>BRAKING</v>
      </c>
      <c r="P388" s="24">
        <f t="shared" si="45"/>
        <v>341.72567592592588</v>
      </c>
      <c r="Q388" s="24">
        <f t="shared" si="46"/>
        <v>222.12168935185184</v>
      </c>
      <c r="AE388">
        <f>IF(E388&lt;1,1,0)</f>
        <v>0</v>
      </c>
      <c r="AF388">
        <f>IF(AE388=1,"",E388)</f>
        <v>7.2</v>
      </c>
      <c r="AG388">
        <f>E388/3.6</f>
        <v>2</v>
      </c>
    </row>
    <row r="389" spans="2:33" x14ac:dyDescent="0.3">
      <c r="B389" s="3" t="s">
        <v>48</v>
      </c>
      <c r="C389" s="3">
        <v>381</v>
      </c>
      <c r="D389" s="3">
        <v>381</v>
      </c>
      <c r="E389" s="10">
        <v>6.1</v>
      </c>
      <c r="F389" s="26">
        <f t="shared" si="52"/>
        <v>-0.31944444444444442</v>
      </c>
      <c r="G389" s="26">
        <f t="shared" si="47"/>
        <v>1.6944444444444442</v>
      </c>
      <c r="H389" s="26">
        <f t="shared" si="53"/>
        <v>-1.1499999999999999</v>
      </c>
      <c r="I389" s="28">
        <f>$Y$8*F389</f>
        <v>-543.05555555555554</v>
      </c>
      <c r="J389" s="28">
        <f>$Z$8*$Y$8*$AA$8</f>
        <v>200.12400000000002</v>
      </c>
      <c r="K389" s="28">
        <f>0.5*$AB$8*$AD$8*$AC$8*(G389)^2</f>
        <v>1.2058796296296292</v>
      </c>
      <c r="L389" s="28">
        <f t="shared" si="48"/>
        <v>-341.72567592592588</v>
      </c>
      <c r="M389" s="31">
        <f t="shared" si="49"/>
        <v>-579.03517309670769</v>
      </c>
      <c r="N389" s="31">
        <f t="shared" si="50"/>
        <v>-0.57903517309670771</v>
      </c>
      <c r="O389" s="24" t="str">
        <f t="shared" si="51"/>
        <v>BRAKING</v>
      </c>
      <c r="P389" s="24">
        <f t="shared" si="45"/>
        <v>365.76456481481466</v>
      </c>
      <c r="Q389" s="24">
        <f t="shared" si="46"/>
        <v>237.74696712962952</v>
      </c>
      <c r="AE389">
        <f>IF(E389&lt;1,1,0)</f>
        <v>0</v>
      </c>
      <c r="AF389">
        <f>IF(AE389=1,"",E389)</f>
        <v>6.1</v>
      </c>
      <c r="AG389">
        <f>E389/3.6</f>
        <v>1.6944444444444442</v>
      </c>
    </row>
    <row r="390" spans="2:33" x14ac:dyDescent="0.3">
      <c r="B390" s="3" t="s">
        <v>48</v>
      </c>
      <c r="C390" s="3">
        <v>382</v>
      </c>
      <c r="D390" s="3">
        <v>382</v>
      </c>
      <c r="E390" s="10">
        <v>4.9000000000000004</v>
      </c>
      <c r="F390" s="26">
        <f t="shared" si="52"/>
        <v>-0.33333333333333326</v>
      </c>
      <c r="G390" s="26">
        <f t="shared" si="47"/>
        <v>1.3611111111111112</v>
      </c>
      <c r="H390" s="26">
        <f t="shared" si="53"/>
        <v>-1.1999999999999997</v>
      </c>
      <c r="I390" s="28">
        <f>$Y$8*F390</f>
        <v>-566.66666666666652</v>
      </c>
      <c r="J390" s="28">
        <f>$Z$8*$Y$8*$AA$8</f>
        <v>200.12400000000002</v>
      </c>
      <c r="K390" s="28">
        <f>0.5*$AB$8*$AD$8*$AC$8*(G390)^2</f>
        <v>0.77810185185185188</v>
      </c>
      <c r="L390" s="28">
        <f t="shared" si="48"/>
        <v>-365.76456481481466</v>
      </c>
      <c r="M390" s="31">
        <f t="shared" si="49"/>
        <v>-497.84621322016443</v>
      </c>
      <c r="N390" s="31">
        <f t="shared" si="50"/>
        <v>-0.49784621322016442</v>
      </c>
      <c r="O390" s="24" t="str">
        <f t="shared" si="51"/>
        <v>BRAKING</v>
      </c>
      <c r="P390" s="24">
        <f t="shared" si="45"/>
        <v>413.32123148148162</v>
      </c>
      <c r="Q390" s="24">
        <f t="shared" si="46"/>
        <v>268.65880046296309</v>
      </c>
      <c r="AE390">
        <f>IF(E390&lt;1,1,0)</f>
        <v>0</v>
      </c>
      <c r="AF390">
        <f>IF(AE390=1,"",E390)</f>
        <v>4.9000000000000004</v>
      </c>
      <c r="AG390">
        <f>E390/3.6</f>
        <v>1.3611111111111112</v>
      </c>
    </row>
    <row r="391" spans="2:33" x14ac:dyDescent="0.3">
      <c r="B391" s="3" t="s">
        <v>48</v>
      </c>
      <c r="C391" s="3">
        <v>383</v>
      </c>
      <c r="D391" s="3">
        <v>383</v>
      </c>
      <c r="E391" s="10">
        <v>3.7</v>
      </c>
      <c r="F391" s="26">
        <f t="shared" si="52"/>
        <v>-0.36111111111111116</v>
      </c>
      <c r="G391" s="26">
        <f t="shared" si="47"/>
        <v>1.0277777777777779</v>
      </c>
      <c r="H391" s="26">
        <f t="shared" si="53"/>
        <v>-1.3000000000000003</v>
      </c>
      <c r="I391" s="28">
        <f>$Y$8*F391</f>
        <v>-613.88888888888903</v>
      </c>
      <c r="J391" s="28">
        <f>$Z$8*$Y$8*$AA$8</f>
        <v>200.12400000000002</v>
      </c>
      <c r="K391" s="28">
        <f>0.5*$AB$8*$AD$8*$AC$8*(G391)^2</f>
        <v>0.4436574074074075</v>
      </c>
      <c r="L391" s="28">
        <f t="shared" si="48"/>
        <v>-413.32123148148162</v>
      </c>
      <c r="M391" s="31">
        <f t="shared" si="49"/>
        <v>-424.80237680041171</v>
      </c>
      <c r="N391" s="31">
        <f t="shared" si="50"/>
        <v>-0.42480237680041172</v>
      </c>
      <c r="O391" s="24" t="str">
        <f t="shared" si="51"/>
        <v>BRAKING</v>
      </c>
      <c r="P391" s="24">
        <f t="shared" si="45"/>
        <v>460.81567592592586</v>
      </c>
      <c r="Q391" s="24">
        <f t="shared" si="46"/>
        <v>299.53018935185185</v>
      </c>
      <c r="AE391">
        <f>IF(E391&lt;1,1,0)</f>
        <v>0</v>
      </c>
      <c r="AF391">
        <f>IF(AE391=1,"",E391)</f>
        <v>3.7</v>
      </c>
      <c r="AG391">
        <f>E391/3.6</f>
        <v>1.0277777777777779</v>
      </c>
    </row>
    <row r="392" spans="2:33" x14ac:dyDescent="0.3">
      <c r="B392" s="3" t="s">
        <v>48</v>
      </c>
      <c r="C392" s="3">
        <v>384</v>
      </c>
      <c r="D392" s="3">
        <v>384</v>
      </c>
      <c r="E392" s="10">
        <v>2.2999999999999998</v>
      </c>
      <c r="F392" s="26">
        <f t="shared" si="52"/>
        <v>-0.3888888888888889</v>
      </c>
      <c r="G392" s="26">
        <f t="shared" si="47"/>
        <v>0.63888888888888884</v>
      </c>
      <c r="H392" s="26">
        <f t="shared" si="53"/>
        <v>-1.4000000000000001</v>
      </c>
      <c r="I392" s="28">
        <f>$Y$8*F392</f>
        <v>-661.11111111111109</v>
      </c>
      <c r="J392" s="28">
        <f>$Z$8*$Y$8*$AA$8</f>
        <v>200.12400000000002</v>
      </c>
      <c r="K392" s="28">
        <f>0.5*$AB$8*$AD$8*$AC$8*(G392)^2</f>
        <v>0.17143518518518513</v>
      </c>
      <c r="L392" s="28">
        <f t="shared" si="48"/>
        <v>-460.81567592592586</v>
      </c>
      <c r="M392" s="31">
        <f t="shared" si="49"/>
        <v>-294.41001517489707</v>
      </c>
      <c r="N392" s="31">
        <f t="shared" si="50"/>
        <v>-0.29441001517489707</v>
      </c>
      <c r="O392" s="24" t="str">
        <f t="shared" si="51"/>
        <v>BRAKING</v>
      </c>
      <c r="P392" s="24">
        <f t="shared" ref="P392:P455" si="54">MAX(-L393,0)</f>
        <v>342.90530555555551</v>
      </c>
      <c r="Q392" s="24">
        <f t="shared" ref="Q392:Q455" si="55">P392*0.65</f>
        <v>222.8884486111111</v>
      </c>
      <c r="AE392">
        <f>IF(E392&lt;1,1,0)</f>
        <v>0</v>
      </c>
      <c r="AF392">
        <f>IF(AE392=1,"",E392)</f>
        <v>2.2999999999999998</v>
      </c>
      <c r="AG392">
        <f>E392/3.6</f>
        <v>0.63888888888888884</v>
      </c>
    </row>
    <row r="393" spans="2:33" x14ac:dyDescent="0.3">
      <c r="B393" s="3" t="s">
        <v>48</v>
      </c>
      <c r="C393" s="3">
        <v>385</v>
      </c>
      <c r="D393" s="3">
        <v>385</v>
      </c>
      <c r="E393" s="10">
        <v>0.9</v>
      </c>
      <c r="F393" s="26">
        <f t="shared" si="52"/>
        <v>-0.31944444444444442</v>
      </c>
      <c r="G393" s="26">
        <f t="shared" ref="G393:G456" si="56">E393/3.6</f>
        <v>0.25</v>
      </c>
      <c r="H393" s="26">
        <f t="shared" si="53"/>
        <v>-1.1499999999999999</v>
      </c>
      <c r="I393" s="28">
        <f>$Y$8*F393</f>
        <v>-543.05555555555554</v>
      </c>
      <c r="J393" s="28">
        <f>$Z$8*$Y$8*$AA$8</f>
        <v>200.12400000000002</v>
      </c>
      <c r="K393" s="28">
        <f>0.5*$AB$8*$AD$8*$AC$8*(G393)^2</f>
        <v>2.6249999999999999E-2</v>
      </c>
      <c r="L393" s="28">
        <f t="shared" ref="L393:L456" si="57">I393+$J$8+K393</f>
        <v>-342.90530555555551</v>
      </c>
      <c r="M393" s="31">
        <f t="shared" ref="M393:M456" si="58">L393*G393</f>
        <v>-85.726326388888879</v>
      </c>
      <c r="N393" s="31">
        <f t="shared" ref="N393:N456" si="59">M393/1000</f>
        <v>-8.5726326388888885E-2</v>
      </c>
      <c r="O393" s="24" t="str">
        <f t="shared" ref="O393:O456" si="60">IF(L393&lt;0, "BRAKING", "")</f>
        <v>BRAKING</v>
      </c>
      <c r="P393" s="24">
        <f t="shared" si="54"/>
        <v>12.375999999999976</v>
      </c>
      <c r="Q393" s="24">
        <f t="shared" si="55"/>
        <v>8.0443999999999853</v>
      </c>
      <c r="AE393">
        <f>IF(E393&lt;1,1,0)</f>
        <v>1</v>
      </c>
      <c r="AF393" t="str">
        <f>IF(AE393=1,"",E393)</f>
        <v/>
      </c>
      <c r="AG393">
        <f>E393/3.6</f>
        <v>0.25</v>
      </c>
    </row>
    <row r="394" spans="2:33" x14ac:dyDescent="0.3">
      <c r="B394" s="3" t="s">
        <v>48</v>
      </c>
      <c r="C394" s="3">
        <v>386</v>
      </c>
      <c r="D394" s="3">
        <v>386</v>
      </c>
      <c r="E394" s="10">
        <v>0</v>
      </c>
      <c r="F394" s="26">
        <f t="shared" ref="F394:F457" si="61">($E395-$E393)/2/3.6</f>
        <v>-0.125</v>
      </c>
      <c r="G394" s="26">
        <f t="shared" si="56"/>
        <v>0</v>
      </c>
      <c r="H394" s="26">
        <f t="shared" ref="H394:H457" si="62">($E395-$E393)/2</f>
        <v>-0.45</v>
      </c>
      <c r="I394" s="28">
        <f>$Y$8*F394</f>
        <v>-212.5</v>
      </c>
      <c r="J394" s="28">
        <f>$Z$8*$Y$8*$AA$8</f>
        <v>200.12400000000002</v>
      </c>
      <c r="K394" s="28">
        <f>0.5*$AB$8*$AD$8*$AC$8*(G394)^2</f>
        <v>0</v>
      </c>
      <c r="L394" s="28">
        <f t="shared" si="57"/>
        <v>-12.375999999999976</v>
      </c>
      <c r="M394" s="31">
        <f t="shared" si="58"/>
        <v>0</v>
      </c>
      <c r="N394" s="31">
        <f t="shared" si="59"/>
        <v>0</v>
      </c>
      <c r="O394" s="24" t="str">
        <f t="shared" si="60"/>
        <v>BRAKING</v>
      </c>
      <c r="P394" s="24">
        <f t="shared" si="54"/>
        <v>0</v>
      </c>
      <c r="Q394" s="24">
        <f t="shared" si="55"/>
        <v>0</v>
      </c>
      <c r="AE394">
        <f>IF(E394&lt;1,1,0)</f>
        <v>1</v>
      </c>
      <c r="AF394" t="str">
        <f>IF(AE394=1,"",E394)</f>
        <v/>
      </c>
      <c r="AG394">
        <f>E394/3.6</f>
        <v>0</v>
      </c>
    </row>
    <row r="395" spans="2:33" x14ac:dyDescent="0.3">
      <c r="B395" s="3" t="s">
        <v>48</v>
      </c>
      <c r="C395" s="3">
        <v>387</v>
      </c>
      <c r="D395" s="3">
        <v>387</v>
      </c>
      <c r="E395" s="10">
        <v>0</v>
      </c>
      <c r="F395" s="26">
        <f t="shared" si="61"/>
        <v>0</v>
      </c>
      <c r="G395" s="26">
        <f t="shared" si="56"/>
        <v>0</v>
      </c>
      <c r="H395" s="26">
        <f t="shared" si="62"/>
        <v>0</v>
      </c>
      <c r="I395" s="28">
        <f>$Y$8*F395</f>
        <v>0</v>
      </c>
      <c r="J395" s="28">
        <f>$Z$8*$Y$8*$AA$8</f>
        <v>200.12400000000002</v>
      </c>
      <c r="K395" s="28">
        <f>0.5*$AB$8*$AD$8*$AC$8*(G395)^2</f>
        <v>0</v>
      </c>
      <c r="L395" s="28">
        <f t="shared" si="57"/>
        <v>200.12400000000002</v>
      </c>
      <c r="M395" s="31">
        <f t="shared" si="58"/>
        <v>0</v>
      </c>
      <c r="N395" s="31">
        <f t="shared" si="59"/>
        <v>0</v>
      </c>
      <c r="O395" s="24" t="str">
        <f t="shared" si="60"/>
        <v/>
      </c>
      <c r="P395" s="24">
        <f t="shared" si="54"/>
        <v>0</v>
      </c>
      <c r="Q395" s="24">
        <f t="shared" si="55"/>
        <v>0</v>
      </c>
      <c r="AE395">
        <f>IF(E395&lt;1,1,0)</f>
        <v>1</v>
      </c>
      <c r="AF395" t="str">
        <f>IF(AE395=1,"",E395)</f>
        <v/>
      </c>
      <c r="AG395">
        <f>E395/3.6</f>
        <v>0</v>
      </c>
    </row>
    <row r="396" spans="2:33" x14ac:dyDescent="0.3">
      <c r="B396" s="3" t="s">
        <v>48</v>
      </c>
      <c r="C396" s="3">
        <v>388</v>
      </c>
      <c r="D396" s="3">
        <v>388</v>
      </c>
      <c r="E396" s="10">
        <v>0</v>
      </c>
      <c r="F396" s="26">
        <f t="shared" si="61"/>
        <v>0</v>
      </c>
      <c r="G396" s="26">
        <f t="shared" si="56"/>
        <v>0</v>
      </c>
      <c r="H396" s="26">
        <f t="shared" si="62"/>
        <v>0</v>
      </c>
      <c r="I396" s="28">
        <f>$Y$8*F396</f>
        <v>0</v>
      </c>
      <c r="J396" s="28">
        <f>$Z$8*$Y$8*$AA$8</f>
        <v>200.12400000000002</v>
      </c>
      <c r="K396" s="28">
        <f>0.5*$AB$8*$AD$8*$AC$8*(G396)^2</f>
        <v>0</v>
      </c>
      <c r="L396" s="28">
        <f t="shared" si="57"/>
        <v>200.12400000000002</v>
      </c>
      <c r="M396" s="31">
        <f t="shared" si="58"/>
        <v>0</v>
      </c>
      <c r="N396" s="31">
        <f t="shared" si="59"/>
        <v>0</v>
      </c>
      <c r="O396" s="24" t="str">
        <f t="shared" si="60"/>
        <v/>
      </c>
      <c r="P396" s="24">
        <f t="shared" si="54"/>
        <v>0</v>
      </c>
      <c r="Q396" s="24">
        <f t="shared" si="55"/>
        <v>0</v>
      </c>
      <c r="AE396">
        <f>IF(E396&lt;1,1,0)</f>
        <v>1</v>
      </c>
      <c r="AF396" t="str">
        <f>IF(AE396=1,"",E396)</f>
        <v/>
      </c>
      <c r="AG396">
        <f>E396/3.6</f>
        <v>0</v>
      </c>
    </row>
    <row r="397" spans="2:33" x14ac:dyDescent="0.3">
      <c r="B397" s="3" t="s">
        <v>48</v>
      </c>
      <c r="C397" s="3">
        <v>389</v>
      </c>
      <c r="D397" s="3">
        <v>389</v>
      </c>
      <c r="E397" s="10">
        <v>0</v>
      </c>
      <c r="F397" s="26">
        <f t="shared" si="61"/>
        <v>0</v>
      </c>
      <c r="G397" s="26">
        <f t="shared" si="56"/>
        <v>0</v>
      </c>
      <c r="H397" s="26">
        <f t="shared" si="62"/>
        <v>0</v>
      </c>
      <c r="I397" s="28">
        <f>$Y$8*F397</f>
        <v>0</v>
      </c>
      <c r="J397" s="28">
        <f>$Z$8*$Y$8*$AA$8</f>
        <v>200.12400000000002</v>
      </c>
      <c r="K397" s="28">
        <f>0.5*$AB$8*$AD$8*$AC$8*(G397)^2</f>
        <v>0</v>
      </c>
      <c r="L397" s="28">
        <f t="shared" si="57"/>
        <v>200.12400000000002</v>
      </c>
      <c r="M397" s="31">
        <f t="shared" si="58"/>
        <v>0</v>
      </c>
      <c r="N397" s="31">
        <f t="shared" si="59"/>
        <v>0</v>
      </c>
      <c r="O397" s="24" t="str">
        <f t="shared" si="60"/>
        <v/>
      </c>
      <c r="P397" s="24">
        <f t="shared" si="54"/>
        <v>0</v>
      </c>
      <c r="Q397" s="24">
        <f t="shared" si="55"/>
        <v>0</v>
      </c>
      <c r="AE397">
        <f>IF(E397&lt;1,1,0)</f>
        <v>1</v>
      </c>
      <c r="AF397" t="str">
        <f>IF(AE397=1,"",E397)</f>
        <v/>
      </c>
      <c r="AG397">
        <f>E397/3.6</f>
        <v>0</v>
      </c>
    </row>
    <row r="398" spans="2:33" x14ac:dyDescent="0.3">
      <c r="B398" s="3" t="s">
        <v>48</v>
      </c>
      <c r="C398" s="3">
        <v>390</v>
      </c>
      <c r="D398" s="3">
        <v>390</v>
      </c>
      <c r="E398" s="10">
        <v>0</v>
      </c>
      <c r="F398" s="26">
        <f t="shared" si="61"/>
        <v>0</v>
      </c>
      <c r="G398" s="26">
        <f t="shared" si="56"/>
        <v>0</v>
      </c>
      <c r="H398" s="26">
        <f t="shared" si="62"/>
        <v>0</v>
      </c>
      <c r="I398" s="28">
        <f>$Y$8*F398</f>
        <v>0</v>
      </c>
      <c r="J398" s="28">
        <f>$Z$8*$Y$8*$AA$8</f>
        <v>200.12400000000002</v>
      </c>
      <c r="K398" s="28">
        <f>0.5*$AB$8*$AD$8*$AC$8*(G398)^2</f>
        <v>0</v>
      </c>
      <c r="L398" s="28">
        <f t="shared" si="57"/>
        <v>200.12400000000002</v>
      </c>
      <c r="M398" s="31">
        <f t="shared" si="58"/>
        <v>0</v>
      </c>
      <c r="N398" s="31">
        <f t="shared" si="59"/>
        <v>0</v>
      </c>
      <c r="O398" s="24" t="str">
        <f t="shared" si="60"/>
        <v/>
      </c>
      <c r="P398" s="24">
        <f t="shared" si="54"/>
        <v>0</v>
      </c>
      <c r="Q398" s="24">
        <f t="shared" si="55"/>
        <v>0</v>
      </c>
      <c r="AE398">
        <f>IF(E398&lt;1,1,0)</f>
        <v>1</v>
      </c>
      <c r="AF398" t="str">
        <f>IF(AE398=1,"",E398)</f>
        <v/>
      </c>
      <c r="AG398">
        <f>E398/3.6</f>
        <v>0</v>
      </c>
    </row>
    <row r="399" spans="2:33" x14ac:dyDescent="0.3">
      <c r="B399" s="3" t="s">
        <v>48</v>
      </c>
      <c r="C399" s="3">
        <v>391</v>
      </c>
      <c r="D399" s="3">
        <v>391</v>
      </c>
      <c r="E399" s="10">
        <v>0</v>
      </c>
      <c r="F399" s="26">
        <f t="shared" si="61"/>
        <v>6.9444444444444448E-2</v>
      </c>
      <c r="G399" s="26">
        <f t="shared" si="56"/>
        <v>0</v>
      </c>
      <c r="H399" s="26">
        <f t="shared" si="62"/>
        <v>0.25</v>
      </c>
      <c r="I399" s="28">
        <f>$Y$8*F399</f>
        <v>118.05555555555556</v>
      </c>
      <c r="J399" s="28">
        <f>$Z$8*$Y$8*$AA$8</f>
        <v>200.12400000000002</v>
      </c>
      <c r="K399" s="28">
        <f>0.5*$AB$8*$AD$8*$AC$8*(G399)^2</f>
        <v>0</v>
      </c>
      <c r="L399" s="28">
        <f t="shared" si="57"/>
        <v>318.17955555555557</v>
      </c>
      <c r="M399" s="31">
        <f t="shared" si="58"/>
        <v>0</v>
      </c>
      <c r="N399" s="31">
        <f t="shared" si="59"/>
        <v>0</v>
      </c>
      <c r="O399" s="24" t="str">
        <f t="shared" si="60"/>
        <v/>
      </c>
      <c r="P399" s="24">
        <f t="shared" si="54"/>
        <v>0</v>
      </c>
      <c r="Q399" s="24">
        <f t="shared" si="55"/>
        <v>0</v>
      </c>
      <c r="AE399">
        <f>IF(E399&lt;1,1,0)</f>
        <v>1</v>
      </c>
      <c r="AF399" t="str">
        <f>IF(AE399=1,"",E399)</f>
        <v/>
      </c>
      <c r="AG399">
        <f>E399/3.6</f>
        <v>0</v>
      </c>
    </row>
    <row r="400" spans="2:33" x14ac:dyDescent="0.3">
      <c r="B400" s="3" t="s">
        <v>48</v>
      </c>
      <c r="C400" s="3">
        <v>392</v>
      </c>
      <c r="D400" s="3">
        <v>392</v>
      </c>
      <c r="E400" s="10">
        <v>0.5</v>
      </c>
      <c r="F400" s="26">
        <f t="shared" si="61"/>
        <v>0.29166666666666669</v>
      </c>
      <c r="G400" s="26">
        <f t="shared" si="56"/>
        <v>0.1388888888888889</v>
      </c>
      <c r="H400" s="26">
        <f t="shared" si="62"/>
        <v>1.05</v>
      </c>
      <c r="I400" s="28">
        <f>$Y$8*F400</f>
        <v>495.83333333333337</v>
      </c>
      <c r="J400" s="28">
        <f>$Z$8*$Y$8*$AA$8</f>
        <v>200.12400000000002</v>
      </c>
      <c r="K400" s="28">
        <f>0.5*$AB$8*$AD$8*$AC$8*(G400)^2</f>
        <v>8.1018518518518531E-3</v>
      </c>
      <c r="L400" s="28">
        <f t="shared" si="57"/>
        <v>695.96543518518524</v>
      </c>
      <c r="M400" s="31">
        <f t="shared" si="58"/>
        <v>96.6618659979424</v>
      </c>
      <c r="N400" s="31">
        <f t="shared" si="59"/>
        <v>9.6661865997942395E-2</v>
      </c>
      <c r="O400" s="24" t="str">
        <f t="shared" si="60"/>
        <v/>
      </c>
      <c r="P400" s="24">
        <f t="shared" si="54"/>
        <v>0</v>
      </c>
      <c r="Q400" s="24">
        <f t="shared" si="55"/>
        <v>0</v>
      </c>
      <c r="AE400">
        <f>IF(E400&lt;1,1,0)</f>
        <v>1</v>
      </c>
      <c r="AF400" t="str">
        <f>IF(AE400=1,"",E400)</f>
        <v/>
      </c>
      <c r="AG400">
        <f>E400/3.6</f>
        <v>0.1388888888888889</v>
      </c>
    </row>
    <row r="401" spans="2:33" x14ac:dyDescent="0.3">
      <c r="B401" s="3" t="s">
        <v>48</v>
      </c>
      <c r="C401" s="3">
        <v>393</v>
      </c>
      <c r="D401" s="3">
        <v>393</v>
      </c>
      <c r="E401" s="10">
        <v>2.1</v>
      </c>
      <c r="F401" s="26">
        <f t="shared" si="61"/>
        <v>0.59722222222222221</v>
      </c>
      <c r="G401" s="26">
        <f t="shared" si="56"/>
        <v>0.58333333333333337</v>
      </c>
      <c r="H401" s="26">
        <f t="shared" si="62"/>
        <v>2.15</v>
      </c>
      <c r="I401" s="28">
        <f>$Y$8*F401</f>
        <v>1015.2777777777777</v>
      </c>
      <c r="J401" s="28">
        <f>$Z$8*$Y$8*$AA$8</f>
        <v>200.12400000000002</v>
      </c>
      <c r="K401" s="28">
        <f>0.5*$AB$8*$AD$8*$AC$8*(G401)^2</f>
        <v>0.14291666666666669</v>
      </c>
      <c r="L401" s="28">
        <f t="shared" si="57"/>
        <v>1215.5446944444443</v>
      </c>
      <c r="M401" s="31">
        <f t="shared" si="58"/>
        <v>709.06773842592588</v>
      </c>
      <c r="N401" s="31">
        <f t="shared" si="59"/>
        <v>0.70906773842592585</v>
      </c>
      <c r="O401" s="24" t="str">
        <f t="shared" si="60"/>
        <v/>
      </c>
      <c r="P401" s="24">
        <f t="shared" si="54"/>
        <v>0</v>
      </c>
      <c r="Q401" s="24">
        <f t="shared" si="55"/>
        <v>0</v>
      </c>
      <c r="AE401">
        <f>IF(E401&lt;1,1,0)</f>
        <v>0</v>
      </c>
      <c r="AF401">
        <f>IF(AE401=1,"",E401)</f>
        <v>2.1</v>
      </c>
      <c r="AG401">
        <f>E401/3.6</f>
        <v>0.58333333333333337</v>
      </c>
    </row>
    <row r="402" spans="2:33" x14ac:dyDescent="0.3">
      <c r="B402" s="3" t="s">
        <v>48</v>
      </c>
      <c r="C402" s="3">
        <v>394</v>
      </c>
      <c r="D402" s="3">
        <v>394</v>
      </c>
      <c r="E402" s="10">
        <v>4.8</v>
      </c>
      <c r="F402" s="26">
        <f t="shared" si="61"/>
        <v>0.86111111111111127</v>
      </c>
      <c r="G402" s="26">
        <f t="shared" si="56"/>
        <v>1.3333333333333333</v>
      </c>
      <c r="H402" s="26">
        <f t="shared" si="62"/>
        <v>3.1000000000000005</v>
      </c>
      <c r="I402" s="28">
        <f>$Y$8*F402</f>
        <v>1463.8888888888891</v>
      </c>
      <c r="J402" s="28">
        <f>$Z$8*$Y$8*$AA$8</f>
        <v>200.12400000000002</v>
      </c>
      <c r="K402" s="28">
        <f>0.5*$AB$8*$AD$8*$AC$8*(G402)^2</f>
        <v>0.74666666666666659</v>
      </c>
      <c r="L402" s="28">
        <f t="shared" si="57"/>
        <v>1664.7595555555558</v>
      </c>
      <c r="M402" s="31">
        <f t="shared" si="58"/>
        <v>2219.6794074074078</v>
      </c>
      <c r="N402" s="31">
        <f t="shared" si="59"/>
        <v>2.219679407407408</v>
      </c>
      <c r="O402" s="24" t="str">
        <f t="shared" si="60"/>
        <v/>
      </c>
      <c r="P402" s="24">
        <f t="shared" si="54"/>
        <v>0</v>
      </c>
      <c r="Q402" s="24">
        <f t="shared" si="55"/>
        <v>0</v>
      </c>
      <c r="AE402">
        <f>IF(E402&lt;1,1,0)</f>
        <v>0</v>
      </c>
      <c r="AF402">
        <f>IF(AE402=1,"",E402)</f>
        <v>4.8</v>
      </c>
      <c r="AG402">
        <f>E402/3.6</f>
        <v>1.3333333333333333</v>
      </c>
    </row>
    <row r="403" spans="2:33" x14ac:dyDescent="0.3">
      <c r="B403" s="3" t="s">
        <v>48</v>
      </c>
      <c r="C403" s="3">
        <v>395</v>
      </c>
      <c r="D403" s="3">
        <v>395</v>
      </c>
      <c r="E403" s="10">
        <v>8.3000000000000007</v>
      </c>
      <c r="F403" s="26">
        <f t="shared" si="61"/>
        <v>1.0416666666666667</v>
      </c>
      <c r="G403" s="26">
        <f t="shared" si="56"/>
        <v>2.3055555555555558</v>
      </c>
      <c r="H403" s="26">
        <f t="shared" si="62"/>
        <v>3.7500000000000004</v>
      </c>
      <c r="I403" s="28">
        <f>$Y$8*F403</f>
        <v>1770.8333333333335</v>
      </c>
      <c r="J403" s="28">
        <f>$Z$8*$Y$8*$AA$8</f>
        <v>200.12400000000002</v>
      </c>
      <c r="K403" s="28">
        <f>0.5*$AB$8*$AD$8*$AC$8*(G403)^2</f>
        <v>2.232546296296297</v>
      </c>
      <c r="L403" s="28">
        <f t="shared" si="57"/>
        <v>1973.1898796296298</v>
      </c>
      <c r="M403" s="31">
        <f t="shared" si="58"/>
        <v>4549.2988891460918</v>
      </c>
      <c r="N403" s="31">
        <f t="shared" si="59"/>
        <v>4.5492988891460922</v>
      </c>
      <c r="O403" s="24" t="str">
        <f t="shared" si="60"/>
        <v/>
      </c>
      <c r="P403" s="24">
        <f t="shared" si="54"/>
        <v>0</v>
      </c>
      <c r="Q403" s="24">
        <f t="shared" si="55"/>
        <v>0</v>
      </c>
      <c r="AE403">
        <f>IF(E403&lt;1,1,0)</f>
        <v>0</v>
      </c>
      <c r="AF403">
        <f>IF(AE403=1,"",E403)</f>
        <v>8.3000000000000007</v>
      </c>
      <c r="AG403">
        <f>E403/3.6</f>
        <v>2.3055555555555558</v>
      </c>
    </row>
    <row r="404" spans="2:33" x14ac:dyDescent="0.3">
      <c r="B404" s="3" t="s">
        <v>48</v>
      </c>
      <c r="C404" s="3">
        <v>396</v>
      </c>
      <c r="D404" s="3">
        <v>396</v>
      </c>
      <c r="E404" s="10">
        <v>12.3</v>
      </c>
      <c r="F404" s="26">
        <f t="shared" si="61"/>
        <v>1.1527777777777779</v>
      </c>
      <c r="G404" s="26">
        <f t="shared" si="56"/>
        <v>3.416666666666667</v>
      </c>
      <c r="H404" s="26">
        <f t="shared" si="62"/>
        <v>4.1500000000000004</v>
      </c>
      <c r="I404" s="28">
        <f>$Y$8*F404</f>
        <v>1959.7222222222224</v>
      </c>
      <c r="J404" s="28">
        <f>$Z$8*$Y$8*$AA$8</f>
        <v>200.12400000000002</v>
      </c>
      <c r="K404" s="28">
        <f>0.5*$AB$8*$AD$8*$AC$8*(G404)^2</f>
        <v>4.902916666666667</v>
      </c>
      <c r="L404" s="28">
        <f t="shared" si="57"/>
        <v>2164.7491388888889</v>
      </c>
      <c r="M404" s="31">
        <f t="shared" si="58"/>
        <v>7396.2262245370375</v>
      </c>
      <c r="N404" s="31">
        <f t="shared" si="59"/>
        <v>7.3962262245370374</v>
      </c>
      <c r="O404" s="24" t="str">
        <f t="shared" si="60"/>
        <v/>
      </c>
      <c r="P404" s="24">
        <f t="shared" si="54"/>
        <v>0</v>
      </c>
      <c r="Q404" s="24">
        <f t="shared" si="55"/>
        <v>0</v>
      </c>
      <c r="AE404">
        <f>IF(E404&lt;1,1,0)</f>
        <v>0</v>
      </c>
      <c r="AF404">
        <f>IF(AE404=1,"",E404)</f>
        <v>12.3</v>
      </c>
      <c r="AG404">
        <f>E404/3.6</f>
        <v>3.416666666666667</v>
      </c>
    </row>
    <row r="405" spans="2:33" x14ac:dyDescent="0.3">
      <c r="B405" s="3" t="s">
        <v>48</v>
      </c>
      <c r="C405" s="3">
        <v>397</v>
      </c>
      <c r="D405" s="3">
        <v>397</v>
      </c>
      <c r="E405" s="10">
        <v>16.600000000000001</v>
      </c>
      <c r="F405" s="26">
        <f t="shared" si="61"/>
        <v>1.1944444444444442</v>
      </c>
      <c r="G405" s="26">
        <f t="shared" si="56"/>
        <v>4.6111111111111116</v>
      </c>
      <c r="H405" s="26">
        <f t="shared" si="62"/>
        <v>4.2999999999999989</v>
      </c>
      <c r="I405" s="28">
        <f>$Y$8*F405</f>
        <v>2030.5555555555552</v>
      </c>
      <c r="J405" s="28">
        <f>$Z$8*$Y$8*$AA$8</f>
        <v>200.12400000000002</v>
      </c>
      <c r="K405" s="28">
        <f>0.5*$AB$8*$AD$8*$AC$8*(G405)^2</f>
        <v>8.9301851851851879</v>
      </c>
      <c r="L405" s="28">
        <f t="shared" si="57"/>
        <v>2239.6097407407406</v>
      </c>
      <c r="M405" s="31">
        <f t="shared" si="58"/>
        <v>10327.089360082306</v>
      </c>
      <c r="N405" s="31">
        <f t="shared" si="59"/>
        <v>10.327089360082306</v>
      </c>
      <c r="O405" s="24" t="str">
        <f t="shared" si="60"/>
        <v/>
      </c>
      <c r="P405" s="24">
        <f t="shared" si="54"/>
        <v>0</v>
      </c>
      <c r="Q405" s="24">
        <f t="shared" si="55"/>
        <v>0</v>
      </c>
      <c r="AE405">
        <f>IF(E405&lt;1,1,0)</f>
        <v>0</v>
      </c>
      <c r="AF405">
        <f>IF(AE405=1,"",E405)</f>
        <v>16.600000000000001</v>
      </c>
      <c r="AG405">
        <f>E405/3.6</f>
        <v>4.6111111111111116</v>
      </c>
    </row>
    <row r="406" spans="2:33" x14ac:dyDescent="0.3">
      <c r="B406" s="3" t="s">
        <v>48</v>
      </c>
      <c r="C406" s="3">
        <v>398</v>
      </c>
      <c r="D406" s="3">
        <v>398</v>
      </c>
      <c r="E406" s="10">
        <v>20.9</v>
      </c>
      <c r="F406" s="26">
        <f t="shared" si="61"/>
        <v>1.0555555555555551</v>
      </c>
      <c r="G406" s="26">
        <f t="shared" si="56"/>
        <v>5.8055555555555554</v>
      </c>
      <c r="H406" s="26">
        <f t="shared" si="62"/>
        <v>3.7999999999999989</v>
      </c>
      <c r="I406" s="28">
        <f>$Y$8*F406</f>
        <v>1794.4444444444437</v>
      </c>
      <c r="J406" s="28">
        <f>$Z$8*$Y$8*$AA$8</f>
        <v>200.12400000000002</v>
      </c>
      <c r="K406" s="28">
        <f>0.5*$AB$8*$AD$8*$AC$8*(G406)^2</f>
        <v>14.155879629629629</v>
      </c>
      <c r="L406" s="28">
        <f t="shared" si="57"/>
        <v>2008.7243240740734</v>
      </c>
      <c r="M406" s="31">
        <f t="shared" si="58"/>
        <v>11661.760659207814</v>
      </c>
      <c r="N406" s="31">
        <f t="shared" si="59"/>
        <v>11.661760659207813</v>
      </c>
      <c r="O406" s="24" t="str">
        <f t="shared" si="60"/>
        <v/>
      </c>
      <c r="P406" s="24">
        <f t="shared" si="54"/>
        <v>0</v>
      </c>
      <c r="Q406" s="24">
        <f t="shared" si="55"/>
        <v>0</v>
      </c>
      <c r="AE406">
        <f>IF(E406&lt;1,1,0)</f>
        <v>0</v>
      </c>
      <c r="AF406">
        <f>IF(AE406=1,"",E406)</f>
        <v>20.9</v>
      </c>
      <c r="AG406">
        <f>E406/3.6</f>
        <v>5.8055555555555554</v>
      </c>
    </row>
    <row r="407" spans="2:33" x14ac:dyDescent="0.3">
      <c r="B407" s="3" t="s">
        <v>48</v>
      </c>
      <c r="C407" s="3">
        <v>399</v>
      </c>
      <c r="D407" s="3">
        <v>399</v>
      </c>
      <c r="E407" s="10">
        <v>24.2</v>
      </c>
      <c r="F407" s="26">
        <f t="shared" si="61"/>
        <v>0.65277777777777812</v>
      </c>
      <c r="G407" s="26">
        <f t="shared" si="56"/>
        <v>6.7222222222222214</v>
      </c>
      <c r="H407" s="26">
        <f t="shared" si="62"/>
        <v>2.3500000000000014</v>
      </c>
      <c r="I407" s="28">
        <f>$Y$8*F407</f>
        <v>1109.7222222222229</v>
      </c>
      <c r="J407" s="28">
        <f>$Z$8*$Y$8*$AA$8</f>
        <v>200.12400000000002</v>
      </c>
      <c r="K407" s="28">
        <f>0.5*$AB$8*$AD$8*$AC$8*(G407)^2</f>
        <v>18.979074074074067</v>
      </c>
      <c r="L407" s="28">
        <f t="shared" si="57"/>
        <v>1328.825296296297</v>
      </c>
      <c r="M407" s="31">
        <f t="shared" si="58"/>
        <v>8932.6589362139948</v>
      </c>
      <c r="N407" s="31">
        <f t="shared" si="59"/>
        <v>8.9326589362139952</v>
      </c>
      <c r="O407" s="24" t="str">
        <f t="shared" si="60"/>
        <v/>
      </c>
      <c r="P407" s="24">
        <f t="shared" si="54"/>
        <v>0</v>
      </c>
      <c r="Q407" s="24">
        <f t="shared" si="55"/>
        <v>0</v>
      </c>
      <c r="AE407">
        <f>IF(E407&lt;1,1,0)</f>
        <v>0</v>
      </c>
      <c r="AF407">
        <f>IF(AE407=1,"",E407)</f>
        <v>24.2</v>
      </c>
      <c r="AG407">
        <f>E407/3.6</f>
        <v>6.7222222222222214</v>
      </c>
    </row>
    <row r="408" spans="2:33" x14ac:dyDescent="0.3">
      <c r="B408" s="3" t="s">
        <v>48</v>
      </c>
      <c r="C408" s="3">
        <v>400</v>
      </c>
      <c r="D408" s="3">
        <v>400</v>
      </c>
      <c r="E408" s="10">
        <v>25.6</v>
      </c>
      <c r="F408" s="26">
        <f t="shared" si="61"/>
        <v>0.19444444444444473</v>
      </c>
      <c r="G408" s="26">
        <f t="shared" si="56"/>
        <v>7.1111111111111116</v>
      </c>
      <c r="H408" s="26">
        <f t="shared" si="62"/>
        <v>0.70000000000000107</v>
      </c>
      <c r="I408" s="28">
        <f>$Y$8*F408</f>
        <v>330.55555555555605</v>
      </c>
      <c r="J408" s="28">
        <f>$Z$8*$Y$8*$AA$8</f>
        <v>200.12400000000002</v>
      </c>
      <c r="K408" s="28">
        <f>0.5*$AB$8*$AD$8*$AC$8*(G408)^2</f>
        <v>21.238518518518518</v>
      </c>
      <c r="L408" s="28">
        <f t="shared" si="57"/>
        <v>551.91807407407464</v>
      </c>
      <c r="M408" s="31">
        <f t="shared" si="58"/>
        <v>3924.7507489711975</v>
      </c>
      <c r="N408" s="31">
        <f t="shared" si="59"/>
        <v>3.9247507489711975</v>
      </c>
      <c r="O408" s="24" t="str">
        <f t="shared" si="60"/>
        <v/>
      </c>
      <c r="P408" s="24">
        <f t="shared" si="54"/>
        <v>0</v>
      </c>
      <c r="Q408" s="24">
        <f t="shared" si="55"/>
        <v>0</v>
      </c>
      <c r="AE408">
        <f>IF(E408&lt;1,1,0)</f>
        <v>0</v>
      </c>
      <c r="AF408">
        <f>IF(AE408=1,"",E408)</f>
        <v>25.6</v>
      </c>
      <c r="AG408">
        <f>E408/3.6</f>
        <v>7.1111111111111116</v>
      </c>
    </row>
    <row r="409" spans="2:33" x14ac:dyDescent="0.3">
      <c r="B409" s="3" t="s">
        <v>48</v>
      </c>
      <c r="C409" s="3">
        <v>401</v>
      </c>
      <c r="D409" s="3">
        <v>401</v>
      </c>
      <c r="E409" s="10">
        <v>25.6</v>
      </c>
      <c r="F409" s="26">
        <f t="shared" si="61"/>
        <v>-9.7222222222222612E-2</v>
      </c>
      <c r="G409" s="26">
        <f t="shared" si="56"/>
        <v>7.1111111111111116</v>
      </c>
      <c r="H409" s="26">
        <f t="shared" si="62"/>
        <v>-0.35000000000000142</v>
      </c>
      <c r="I409" s="28">
        <f>$Y$8*F409</f>
        <v>-165.27777777777845</v>
      </c>
      <c r="J409" s="28">
        <f>$Z$8*$Y$8*$AA$8</f>
        <v>200.12400000000002</v>
      </c>
      <c r="K409" s="28">
        <f>0.5*$AB$8*$AD$8*$AC$8*(G409)^2</f>
        <v>21.238518518518518</v>
      </c>
      <c r="L409" s="28">
        <f t="shared" si="57"/>
        <v>56.084740740740088</v>
      </c>
      <c r="M409" s="31">
        <f t="shared" si="58"/>
        <v>398.82482304526286</v>
      </c>
      <c r="N409" s="31">
        <f t="shared" si="59"/>
        <v>0.39882482304526284</v>
      </c>
      <c r="O409" s="24" t="str">
        <f t="shared" si="60"/>
        <v/>
      </c>
      <c r="P409" s="24">
        <f t="shared" si="54"/>
        <v>322.83863888888897</v>
      </c>
      <c r="Q409" s="24">
        <f t="shared" si="55"/>
        <v>209.84511527777784</v>
      </c>
      <c r="AE409">
        <f>IF(E409&lt;1,1,0)</f>
        <v>0</v>
      </c>
      <c r="AF409">
        <f>IF(AE409=1,"",E409)</f>
        <v>25.6</v>
      </c>
      <c r="AG409">
        <f>E409/3.6</f>
        <v>7.1111111111111116</v>
      </c>
    </row>
    <row r="410" spans="2:33" x14ac:dyDescent="0.3">
      <c r="B410" s="3" t="s">
        <v>48</v>
      </c>
      <c r="C410" s="3">
        <v>402</v>
      </c>
      <c r="D410" s="3">
        <v>402</v>
      </c>
      <c r="E410" s="10">
        <v>24.9</v>
      </c>
      <c r="F410" s="26">
        <f t="shared" si="61"/>
        <v>-0.31944444444444453</v>
      </c>
      <c r="G410" s="26">
        <f t="shared" si="56"/>
        <v>6.9166666666666661</v>
      </c>
      <c r="H410" s="26">
        <f t="shared" si="62"/>
        <v>-1.1500000000000004</v>
      </c>
      <c r="I410" s="28">
        <f>$Y$8*F410</f>
        <v>-543.05555555555566</v>
      </c>
      <c r="J410" s="28">
        <f>$Z$8*$Y$8*$AA$8</f>
        <v>200.12400000000002</v>
      </c>
      <c r="K410" s="28">
        <f>0.5*$AB$8*$AD$8*$AC$8*(G410)^2</f>
        <v>20.092916666666664</v>
      </c>
      <c r="L410" s="28">
        <f t="shared" si="57"/>
        <v>-322.83863888888897</v>
      </c>
      <c r="M410" s="31">
        <f t="shared" si="58"/>
        <v>-2232.9672523148151</v>
      </c>
      <c r="N410" s="31">
        <f t="shared" si="59"/>
        <v>-2.2329672523148152</v>
      </c>
      <c r="O410" s="24" t="str">
        <f t="shared" si="60"/>
        <v>BRAKING</v>
      </c>
      <c r="P410" s="24">
        <f t="shared" si="54"/>
        <v>561.44900925925856</v>
      </c>
      <c r="Q410" s="24">
        <f t="shared" si="55"/>
        <v>364.94185601851808</v>
      </c>
      <c r="AE410">
        <f>IF(E410&lt;1,1,0)</f>
        <v>0</v>
      </c>
      <c r="AF410">
        <f>IF(AE410=1,"",E410)</f>
        <v>24.9</v>
      </c>
      <c r="AG410">
        <f>E410/3.6</f>
        <v>6.9166666666666661</v>
      </c>
    </row>
    <row r="411" spans="2:33" x14ac:dyDescent="0.3">
      <c r="B411" s="3" t="s">
        <v>48</v>
      </c>
      <c r="C411" s="3">
        <v>403</v>
      </c>
      <c r="D411" s="3">
        <v>403</v>
      </c>
      <c r="E411" s="10">
        <v>23.3</v>
      </c>
      <c r="F411" s="26">
        <f t="shared" si="61"/>
        <v>-0.45833333333333293</v>
      </c>
      <c r="G411" s="26">
        <f t="shared" si="56"/>
        <v>6.4722222222222223</v>
      </c>
      <c r="H411" s="26">
        <f t="shared" si="62"/>
        <v>-1.6499999999999986</v>
      </c>
      <c r="I411" s="28">
        <f>$Y$8*F411</f>
        <v>-779.16666666666595</v>
      </c>
      <c r="J411" s="28">
        <f>$Z$8*$Y$8*$AA$8</f>
        <v>200.12400000000002</v>
      </c>
      <c r="K411" s="28">
        <f>0.5*$AB$8*$AD$8*$AC$8*(G411)^2</f>
        <v>17.593657407407409</v>
      </c>
      <c r="L411" s="28">
        <f t="shared" si="57"/>
        <v>-561.44900925925856</v>
      </c>
      <c r="M411" s="31">
        <f t="shared" si="58"/>
        <v>-3633.8227543724233</v>
      </c>
      <c r="N411" s="31">
        <f t="shared" si="59"/>
        <v>-3.6338227543724235</v>
      </c>
      <c r="O411" s="24" t="str">
        <f t="shared" si="60"/>
        <v>BRAKING</v>
      </c>
      <c r="P411" s="24">
        <f t="shared" si="54"/>
        <v>516.70044444444477</v>
      </c>
      <c r="Q411" s="24">
        <f t="shared" si="55"/>
        <v>335.85528888888911</v>
      </c>
      <c r="AE411">
        <f>IF(E411&lt;1,1,0)</f>
        <v>0</v>
      </c>
      <c r="AF411">
        <f>IF(AE411=1,"",E411)</f>
        <v>23.3</v>
      </c>
      <c r="AG411">
        <f>E411/3.6</f>
        <v>6.4722222222222223</v>
      </c>
    </row>
    <row r="412" spans="2:33" x14ac:dyDescent="0.3">
      <c r="B412" s="3" t="s">
        <v>48</v>
      </c>
      <c r="C412" s="3">
        <v>404</v>
      </c>
      <c r="D412" s="3">
        <v>404</v>
      </c>
      <c r="E412" s="10">
        <v>21.6</v>
      </c>
      <c r="F412" s="26">
        <f t="shared" si="61"/>
        <v>-0.43055555555555575</v>
      </c>
      <c r="G412" s="26">
        <f t="shared" si="56"/>
        <v>6</v>
      </c>
      <c r="H412" s="26">
        <f t="shared" si="62"/>
        <v>-1.5500000000000007</v>
      </c>
      <c r="I412" s="28">
        <f>$Y$8*F412</f>
        <v>-731.9444444444448</v>
      </c>
      <c r="J412" s="28">
        <f>$Z$8*$Y$8*$AA$8</f>
        <v>200.12400000000002</v>
      </c>
      <c r="K412" s="28">
        <f>0.5*$AB$8*$AD$8*$AC$8*(G412)^2</f>
        <v>15.12</v>
      </c>
      <c r="L412" s="28">
        <f t="shared" si="57"/>
        <v>-516.70044444444477</v>
      </c>
      <c r="M412" s="31">
        <f t="shared" si="58"/>
        <v>-3100.2026666666688</v>
      </c>
      <c r="N412" s="31">
        <f t="shared" si="59"/>
        <v>-3.1002026666666689</v>
      </c>
      <c r="O412" s="24" t="str">
        <f t="shared" si="60"/>
        <v>BRAKING</v>
      </c>
      <c r="P412" s="24">
        <f t="shared" si="54"/>
        <v>471.3747037037042</v>
      </c>
      <c r="Q412" s="24">
        <f t="shared" si="55"/>
        <v>306.39355740740774</v>
      </c>
      <c r="AE412">
        <f>IF(E412&lt;1,1,0)</f>
        <v>0</v>
      </c>
      <c r="AF412">
        <f>IF(AE412=1,"",E412)</f>
        <v>21.6</v>
      </c>
      <c r="AG412">
        <f>E412/3.6</f>
        <v>6</v>
      </c>
    </row>
    <row r="413" spans="2:33" x14ac:dyDescent="0.3">
      <c r="B413" s="3" t="s">
        <v>48</v>
      </c>
      <c r="C413" s="3">
        <v>405</v>
      </c>
      <c r="D413" s="3">
        <v>405</v>
      </c>
      <c r="E413" s="10">
        <v>20.2</v>
      </c>
      <c r="F413" s="26">
        <f t="shared" si="61"/>
        <v>-0.40277777777777807</v>
      </c>
      <c r="G413" s="26">
        <f t="shared" si="56"/>
        <v>5.6111111111111107</v>
      </c>
      <c r="H413" s="26">
        <f t="shared" si="62"/>
        <v>-1.4500000000000011</v>
      </c>
      <c r="I413" s="28">
        <f>$Y$8*F413</f>
        <v>-684.72222222222274</v>
      </c>
      <c r="J413" s="28">
        <f>$Z$8*$Y$8*$AA$8</f>
        <v>200.12400000000002</v>
      </c>
      <c r="K413" s="28">
        <f>0.5*$AB$8*$AD$8*$AC$8*(G413)^2</f>
        <v>13.223518518518516</v>
      </c>
      <c r="L413" s="28">
        <f t="shared" si="57"/>
        <v>-471.3747037037042</v>
      </c>
      <c r="M413" s="31">
        <f t="shared" si="58"/>
        <v>-2644.9358374485623</v>
      </c>
      <c r="N413" s="31">
        <f t="shared" si="59"/>
        <v>-2.6449358374485623</v>
      </c>
      <c r="O413" s="24" t="str">
        <f t="shared" si="60"/>
        <v>BRAKING</v>
      </c>
      <c r="P413" s="24">
        <f t="shared" si="54"/>
        <v>544.09900925925899</v>
      </c>
      <c r="Q413" s="24">
        <f t="shared" si="55"/>
        <v>353.66435601851833</v>
      </c>
      <c r="AE413">
        <f>IF(E413&lt;1,1,0)</f>
        <v>0</v>
      </c>
      <c r="AF413">
        <f>IF(AE413=1,"",E413)</f>
        <v>20.2</v>
      </c>
      <c r="AG413">
        <f>E413/3.6</f>
        <v>5.6111111111111107</v>
      </c>
    </row>
    <row r="414" spans="2:33" x14ac:dyDescent="0.3">
      <c r="B414" s="3" t="s">
        <v>48</v>
      </c>
      <c r="C414" s="3">
        <v>406</v>
      </c>
      <c r="D414" s="3">
        <v>406</v>
      </c>
      <c r="E414" s="10">
        <v>18.7</v>
      </c>
      <c r="F414" s="26">
        <f t="shared" si="61"/>
        <v>-0.44444444444444431</v>
      </c>
      <c r="G414" s="26">
        <f t="shared" si="56"/>
        <v>5.1944444444444438</v>
      </c>
      <c r="H414" s="26">
        <f t="shared" si="62"/>
        <v>-1.5999999999999996</v>
      </c>
      <c r="I414" s="28">
        <f>$Y$8*F414</f>
        <v>-755.55555555555532</v>
      </c>
      <c r="J414" s="28">
        <f>$Z$8*$Y$8*$AA$8</f>
        <v>200.12400000000002</v>
      </c>
      <c r="K414" s="28">
        <f>0.5*$AB$8*$AD$8*$AC$8*(G414)^2</f>
        <v>11.332546296296293</v>
      </c>
      <c r="L414" s="28">
        <f t="shared" si="57"/>
        <v>-544.09900925925899</v>
      </c>
      <c r="M414" s="31">
        <f t="shared" si="58"/>
        <v>-2826.292075874484</v>
      </c>
      <c r="N414" s="31">
        <f t="shared" si="59"/>
        <v>-2.8262920758744841</v>
      </c>
      <c r="O414" s="24" t="str">
        <f t="shared" si="60"/>
        <v>BRAKING</v>
      </c>
      <c r="P414" s="24">
        <f t="shared" si="54"/>
        <v>593.28803703703659</v>
      </c>
      <c r="Q414" s="24">
        <f t="shared" si="55"/>
        <v>385.6372240740738</v>
      </c>
      <c r="AE414">
        <f>IF(E414&lt;1,1,0)</f>
        <v>0</v>
      </c>
      <c r="AF414">
        <f>IF(AE414=1,"",E414)</f>
        <v>18.7</v>
      </c>
      <c r="AG414">
        <f>E414/3.6</f>
        <v>5.1944444444444438</v>
      </c>
    </row>
    <row r="415" spans="2:33" x14ac:dyDescent="0.3">
      <c r="B415" s="3" t="s">
        <v>48</v>
      </c>
      <c r="C415" s="3">
        <v>407</v>
      </c>
      <c r="D415" s="3">
        <v>407</v>
      </c>
      <c r="E415" s="10">
        <v>17</v>
      </c>
      <c r="F415" s="26">
        <f t="shared" si="61"/>
        <v>-0.47222222222222199</v>
      </c>
      <c r="G415" s="26">
        <f t="shared" si="56"/>
        <v>4.7222222222222223</v>
      </c>
      <c r="H415" s="26">
        <f t="shared" si="62"/>
        <v>-1.6999999999999993</v>
      </c>
      <c r="I415" s="28">
        <f>$Y$8*F415</f>
        <v>-802.77777777777737</v>
      </c>
      <c r="J415" s="28">
        <f>$Z$8*$Y$8*$AA$8</f>
        <v>200.12400000000002</v>
      </c>
      <c r="K415" s="28">
        <f>0.5*$AB$8*$AD$8*$AC$8*(G415)^2</f>
        <v>9.3657407407407405</v>
      </c>
      <c r="L415" s="28">
        <f t="shared" si="57"/>
        <v>-593.28803703703659</v>
      </c>
      <c r="M415" s="31">
        <f t="shared" si="58"/>
        <v>-2801.6379526748951</v>
      </c>
      <c r="N415" s="31">
        <f t="shared" si="59"/>
        <v>-2.8016379526748953</v>
      </c>
      <c r="O415" s="24" t="str">
        <f t="shared" si="60"/>
        <v>BRAKING</v>
      </c>
      <c r="P415" s="24">
        <f t="shared" si="54"/>
        <v>453.40086111111117</v>
      </c>
      <c r="Q415" s="24">
        <f t="shared" si="55"/>
        <v>294.71055972222229</v>
      </c>
      <c r="AE415">
        <f>IF(E415&lt;1,1,0)</f>
        <v>0</v>
      </c>
      <c r="AF415">
        <f>IF(AE415=1,"",E415)</f>
        <v>17</v>
      </c>
      <c r="AG415">
        <f>E415/3.6</f>
        <v>4.7222222222222223</v>
      </c>
    </row>
    <row r="416" spans="2:33" x14ac:dyDescent="0.3">
      <c r="B416" s="3" t="s">
        <v>48</v>
      </c>
      <c r="C416" s="3">
        <v>408</v>
      </c>
      <c r="D416" s="3">
        <v>408</v>
      </c>
      <c r="E416" s="10">
        <v>15.3</v>
      </c>
      <c r="F416" s="26">
        <f t="shared" si="61"/>
        <v>-0.38888888888888895</v>
      </c>
      <c r="G416" s="26">
        <f t="shared" si="56"/>
        <v>4.25</v>
      </c>
      <c r="H416" s="26">
        <f t="shared" si="62"/>
        <v>-1.4000000000000004</v>
      </c>
      <c r="I416" s="28">
        <f>$Y$8*F416</f>
        <v>-661.1111111111112</v>
      </c>
      <c r="J416" s="28">
        <f>$Z$8*$Y$8*$AA$8</f>
        <v>200.12400000000002</v>
      </c>
      <c r="K416" s="28">
        <f>0.5*$AB$8*$AD$8*$AC$8*(G416)^2</f>
        <v>7.5862499999999997</v>
      </c>
      <c r="L416" s="28">
        <f t="shared" si="57"/>
        <v>-453.40086111111117</v>
      </c>
      <c r="M416" s="31">
        <f t="shared" si="58"/>
        <v>-1926.9536597222225</v>
      </c>
      <c r="N416" s="31">
        <f t="shared" si="59"/>
        <v>-1.9269536597222225</v>
      </c>
      <c r="O416" s="24" t="str">
        <f t="shared" si="60"/>
        <v>BRAKING</v>
      </c>
      <c r="P416" s="24">
        <f t="shared" si="54"/>
        <v>123.89692592592594</v>
      </c>
      <c r="Q416" s="24">
        <f t="shared" si="55"/>
        <v>80.533001851851864</v>
      </c>
      <c r="AE416">
        <f>IF(E416&lt;1,1,0)</f>
        <v>0</v>
      </c>
      <c r="AF416">
        <f>IF(AE416=1,"",E416)</f>
        <v>15.3</v>
      </c>
      <c r="AG416">
        <f>E416/3.6</f>
        <v>4.25</v>
      </c>
    </row>
    <row r="417" spans="2:33" x14ac:dyDescent="0.3">
      <c r="B417" s="3" t="s">
        <v>48</v>
      </c>
      <c r="C417" s="3">
        <v>409</v>
      </c>
      <c r="D417" s="3">
        <v>409</v>
      </c>
      <c r="E417" s="10">
        <v>14.2</v>
      </c>
      <c r="F417" s="26">
        <f t="shared" si="61"/>
        <v>-0.19444444444444448</v>
      </c>
      <c r="G417" s="26">
        <f t="shared" si="56"/>
        <v>3.9444444444444442</v>
      </c>
      <c r="H417" s="26">
        <f t="shared" si="62"/>
        <v>-0.70000000000000018</v>
      </c>
      <c r="I417" s="28">
        <f>$Y$8*F417</f>
        <v>-330.5555555555556</v>
      </c>
      <c r="J417" s="28">
        <f>$Z$8*$Y$8*$AA$8</f>
        <v>200.12400000000002</v>
      </c>
      <c r="K417" s="28">
        <f>0.5*$AB$8*$AD$8*$AC$8*(G417)^2</f>
        <v>6.5346296296296291</v>
      </c>
      <c r="L417" s="28">
        <f t="shared" si="57"/>
        <v>-123.89692592592594</v>
      </c>
      <c r="M417" s="31">
        <f t="shared" si="58"/>
        <v>-488.7045411522634</v>
      </c>
      <c r="N417" s="31">
        <f t="shared" si="59"/>
        <v>-0.48870454115226342</v>
      </c>
      <c r="O417" s="24" t="str">
        <f t="shared" si="60"/>
        <v>BRAKING</v>
      </c>
      <c r="P417" s="24">
        <f t="shared" si="54"/>
        <v>0</v>
      </c>
      <c r="Q417" s="24">
        <f t="shared" si="55"/>
        <v>0</v>
      </c>
      <c r="AE417">
        <f>IF(E417&lt;1,1,0)</f>
        <v>0</v>
      </c>
      <c r="AF417">
        <f>IF(AE417=1,"",E417)</f>
        <v>14.2</v>
      </c>
      <c r="AG417">
        <f>E417/3.6</f>
        <v>3.9444444444444442</v>
      </c>
    </row>
    <row r="418" spans="2:33" x14ac:dyDescent="0.3">
      <c r="B418" s="3" t="s">
        <v>48</v>
      </c>
      <c r="C418" s="3">
        <v>410</v>
      </c>
      <c r="D418" s="3">
        <v>410</v>
      </c>
      <c r="E418" s="10">
        <v>13.9</v>
      </c>
      <c r="F418" s="26">
        <f t="shared" si="61"/>
        <v>-2.7777777777777679E-2</v>
      </c>
      <c r="G418" s="26">
        <f t="shared" si="56"/>
        <v>3.8611111111111112</v>
      </c>
      <c r="H418" s="26">
        <f t="shared" si="62"/>
        <v>-9.9999999999999645E-2</v>
      </c>
      <c r="I418" s="28">
        <f>$Y$8*F418</f>
        <v>-47.222222222222058</v>
      </c>
      <c r="J418" s="28">
        <f>$Z$8*$Y$8*$AA$8</f>
        <v>200.12400000000002</v>
      </c>
      <c r="K418" s="28">
        <f>0.5*$AB$8*$AD$8*$AC$8*(G418)^2</f>
        <v>6.261435185185185</v>
      </c>
      <c r="L418" s="28">
        <f t="shared" si="57"/>
        <v>159.16321296296314</v>
      </c>
      <c r="M418" s="31">
        <f t="shared" si="58"/>
        <v>614.54685005144108</v>
      </c>
      <c r="N418" s="31">
        <f t="shared" si="59"/>
        <v>0.61454685005144105</v>
      </c>
      <c r="O418" s="24" t="str">
        <f t="shared" si="60"/>
        <v/>
      </c>
      <c r="P418" s="24">
        <f t="shared" si="54"/>
        <v>0</v>
      </c>
      <c r="Q418" s="24">
        <f t="shared" si="55"/>
        <v>0</v>
      </c>
      <c r="AE418">
        <f>IF(E418&lt;1,1,0)</f>
        <v>0</v>
      </c>
      <c r="AF418">
        <f>IF(AE418=1,"",E418)</f>
        <v>13.9</v>
      </c>
      <c r="AG418">
        <f>E418/3.6</f>
        <v>3.8611111111111112</v>
      </c>
    </row>
    <row r="419" spans="2:33" x14ac:dyDescent="0.3">
      <c r="B419" s="3" t="s">
        <v>48</v>
      </c>
      <c r="C419" s="3">
        <v>411</v>
      </c>
      <c r="D419" s="3">
        <v>411</v>
      </c>
      <c r="E419" s="10">
        <v>14</v>
      </c>
      <c r="F419" s="26">
        <f t="shared" si="61"/>
        <v>4.1666666666666519E-2</v>
      </c>
      <c r="G419" s="26">
        <f t="shared" si="56"/>
        <v>3.8888888888888888</v>
      </c>
      <c r="H419" s="26">
        <f t="shared" si="62"/>
        <v>0.14999999999999947</v>
      </c>
      <c r="I419" s="28">
        <f>$Y$8*F419</f>
        <v>70.833333333333087</v>
      </c>
      <c r="J419" s="28">
        <f>$Z$8*$Y$8*$AA$8</f>
        <v>200.12400000000002</v>
      </c>
      <c r="K419" s="28">
        <f>0.5*$AB$8*$AD$8*$AC$8*(G419)^2</f>
        <v>6.3518518518518512</v>
      </c>
      <c r="L419" s="28">
        <f t="shared" si="57"/>
        <v>277.30918518518496</v>
      </c>
      <c r="M419" s="31">
        <f t="shared" si="58"/>
        <v>1078.4246090534971</v>
      </c>
      <c r="N419" s="31">
        <f t="shared" si="59"/>
        <v>1.078424609053497</v>
      </c>
      <c r="O419" s="24" t="str">
        <f t="shared" si="60"/>
        <v/>
      </c>
      <c r="P419" s="24">
        <f t="shared" si="54"/>
        <v>0</v>
      </c>
      <c r="Q419" s="24">
        <f t="shared" si="55"/>
        <v>0</v>
      </c>
      <c r="AE419">
        <f>IF(E419&lt;1,1,0)</f>
        <v>0</v>
      </c>
      <c r="AF419">
        <f>IF(AE419=1,"",E419)</f>
        <v>14</v>
      </c>
      <c r="AG419">
        <f>E419/3.6</f>
        <v>3.8888888888888888</v>
      </c>
    </row>
    <row r="420" spans="2:33" x14ac:dyDescent="0.3">
      <c r="B420" s="3" t="s">
        <v>48</v>
      </c>
      <c r="C420" s="3">
        <v>412</v>
      </c>
      <c r="D420" s="3">
        <v>412</v>
      </c>
      <c r="E420" s="10">
        <v>14.2</v>
      </c>
      <c r="F420" s="26">
        <f t="shared" si="61"/>
        <v>6.9444444444444448E-2</v>
      </c>
      <c r="G420" s="26">
        <f t="shared" si="56"/>
        <v>3.9444444444444442</v>
      </c>
      <c r="H420" s="26">
        <f t="shared" si="62"/>
        <v>0.25</v>
      </c>
      <c r="I420" s="28">
        <f>$Y$8*F420</f>
        <v>118.05555555555556</v>
      </c>
      <c r="J420" s="28">
        <f>$Z$8*$Y$8*$AA$8</f>
        <v>200.12400000000002</v>
      </c>
      <c r="K420" s="28">
        <f>0.5*$AB$8*$AD$8*$AC$8*(G420)^2</f>
        <v>6.5346296296296291</v>
      </c>
      <c r="L420" s="28">
        <f t="shared" si="57"/>
        <v>324.71418518518522</v>
      </c>
      <c r="M420" s="31">
        <f t="shared" si="58"/>
        <v>1280.8170637860082</v>
      </c>
      <c r="N420" s="31">
        <f t="shared" si="59"/>
        <v>1.2808170637860083</v>
      </c>
      <c r="O420" s="24" t="str">
        <f t="shared" si="60"/>
        <v/>
      </c>
      <c r="P420" s="24">
        <f t="shared" si="54"/>
        <v>0</v>
      </c>
      <c r="Q420" s="24">
        <f t="shared" si="55"/>
        <v>0</v>
      </c>
      <c r="AE420">
        <f>IF(E420&lt;1,1,0)</f>
        <v>0</v>
      </c>
      <c r="AF420">
        <f>IF(AE420=1,"",E420)</f>
        <v>14.2</v>
      </c>
      <c r="AG420">
        <f>E420/3.6</f>
        <v>3.9444444444444442</v>
      </c>
    </row>
    <row r="421" spans="2:33" x14ac:dyDescent="0.3">
      <c r="B421" s="3" t="s">
        <v>48</v>
      </c>
      <c r="C421" s="3">
        <v>413</v>
      </c>
      <c r="D421" s="3">
        <v>413</v>
      </c>
      <c r="E421" s="10">
        <v>14.5</v>
      </c>
      <c r="F421" s="26">
        <f t="shared" si="61"/>
        <v>9.7222222222222363E-2</v>
      </c>
      <c r="G421" s="26">
        <f t="shared" si="56"/>
        <v>4.0277777777777777</v>
      </c>
      <c r="H421" s="26">
        <f t="shared" si="62"/>
        <v>0.35000000000000053</v>
      </c>
      <c r="I421" s="28">
        <f>$Y$8*F421</f>
        <v>165.27777777777803</v>
      </c>
      <c r="J421" s="28">
        <f>$Z$8*$Y$8*$AA$8</f>
        <v>200.12400000000002</v>
      </c>
      <c r="K421" s="28">
        <f>0.5*$AB$8*$AD$8*$AC$8*(G421)^2</f>
        <v>6.8136574074074074</v>
      </c>
      <c r="L421" s="28">
        <f t="shared" si="57"/>
        <v>372.21543518518547</v>
      </c>
      <c r="M421" s="31">
        <f t="shared" si="58"/>
        <v>1499.2010583847748</v>
      </c>
      <c r="N421" s="31">
        <f t="shared" si="59"/>
        <v>1.4992010583847748</v>
      </c>
      <c r="O421" s="24" t="str">
        <f t="shared" si="60"/>
        <v/>
      </c>
      <c r="P421" s="24">
        <f t="shared" si="54"/>
        <v>0</v>
      </c>
      <c r="Q421" s="24">
        <f t="shared" si="55"/>
        <v>0</v>
      </c>
      <c r="AE421">
        <f>IF(E421&lt;1,1,0)</f>
        <v>0</v>
      </c>
      <c r="AF421">
        <f>IF(AE421=1,"",E421)</f>
        <v>14.5</v>
      </c>
      <c r="AG421">
        <f>E421/3.6</f>
        <v>4.0277777777777777</v>
      </c>
    </row>
    <row r="422" spans="2:33" x14ac:dyDescent="0.3">
      <c r="B422" s="3" t="s">
        <v>48</v>
      </c>
      <c r="C422" s="3">
        <v>414</v>
      </c>
      <c r="D422" s="3">
        <v>414</v>
      </c>
      <c r="E422" s="10">
        <v>14.9</v>
      </c>
      <c r="F422" s="26">
        <f t="shared" si="61"/>
        <v>0.19444444444444448</v>
      </c>
      <c r="G422" s="26">
        <f t="shared" si="56"/>
        <v>4.1388888888888893</v>
      </c>
      <c r="H422" s="26">
        <f t="shared" si="62"/>
        <v>0.70000000000000018</v>
      </c>
      <c r="I422" s="28">
        <f>$Y$8*F422</f>
        <v>330.5555555555556</v>
      </c>
      <c r="J422" s="28">
        <f>$Z$8*$Y$8*$AA$8</f>
        <v>200.12400000000002</v>
      </c>
      <c r="K422" s="28">
        <f>0.5*$AB$8*$AD$8*$AC$8*(G422)^2</f>
        <v>7.1947685185185204</v>
      </c>
      <c r="L422" s="28">
        <f t="shared" si="57"/>
        <v>537.87432407407425</v>
      </c>
      <c r="M422" s="31">
        <f t="shared" si="58"/>
        <v>2226.2020635288077</v>
      </c>
      <c r="N422" s="31">
        <f t="shared" si="59"/>
        <v>2.2262020635288078</v>
      </c>
      <c r="O422" s="24" t="str">
        <f t="shared" si="60"/>
        <v/>
      </c>
      <c r="P422" s="24">
        <f t="shared" si="54"/>
        <v>0</v>
      </c>
      <c r="Q422" s="24">
        <f t="shared" si="55"/>
        <v>0</v>
      </c>
      <c r="AE422">
        <f>IF(E422&lt;1,1,0)</f>
        <v>0</v>
      </c>
      <c r="AF422">
        <f>IF(AE422=1,"",E422)</f>
        <v>14.9</v>
      </c>
      <c r="AG422">
        <f>E422/3.6</f>
        <v>4.1388888888888893</v>
      </c>
    </row>
    <row r="423" spans="2:33" x14ac:dyDescent="0.3">
      <c r="B423" s="3" t="s">
        <v>48</v>
      </c>
      <c r="C423" s="3">
        <v>415</v>
      </c>
      <c r="D423" s="3">
        <v>415</v>
      </c>
      <c r="E423" s="10">
        <v>15.9</v>
      </c>
      <c r="F423" s="26">
        <f t="shared" si="61"/>
        <v>0.34722222222222199</v>
      </c>
      <c r="G423" s="26">
        <f t="shared" si="56"/>
        <v>4.416666666666667</v>
      </c>
      <c r="H423" s="26">
        <f t="shared" si="62"/>
        <v>1.2499999999999991</v>
      </c>
      <c r="I423" s="28">
        <f>$Y$8*F423</f>
        <v>590.27777777777737</v>
      </c>
      <c r="J423" s="28">
        <f>$Z$8*$Y$8*$AA$8</f>
        <v>200.12400000000002</v>
      </c>
      <c r="K423" s="28">
        <f>0.5*$AB$8*$AD$8*$AC$8*(G423)^2</f>
        <v>8.1929166666666671</v>
      </c>
      <c r="L423" s="28">
        <f t="shared" si="57"/>
        <v>798.59469444444403</v>
      </c>
      <c r="M423" s="31">
        <f t="shared" si="58"/>
        <v>3527.1265671296283</v>
      </c>
      <c r="N423" s="31">
        <f t="shared" si="59"/>
        <v>3.5271265671296281</v>
      </c>
      <c r="O423" s="24" t="str">
        <f t="shared" si="60"/>
        <v/>
      </c>
      <c r="P423" s="24">
        <f t="shared" si="54"/>
        <v>0</v>
      </c>
      <c r="Q423" s="24">
        <f t="shared" si="55"/>
        <v>0</v>
      </c>
      <c r="AE423">
        <f>IF(E423&lt;1,1,0)</f>
        <v>0</v>
      </c>
      <c r="AF423">
        <f>IF(AE423=1,"",E423)</f>
        <v>15.9</v>
      </c>
      <c r="AG423">
        <f>E423/3.6</f>
        <v>4.416666666666667</v>
      </c>
    </row>
    <row r="424" spans="2:33" x14ac:dyDescent="0.3">
      <c r="B424" s="3" t="s">
        <v>48</v>
      </c>
      <c r="C424" s="3">
        <v>416</v>
      </c>
      <c r="D424" s="3">
        <v>416</v>
      </c>
      <c r="E424" s="10">
        <v>17.399999999999999</v>
      </c>
      <c r="F424" s="26">
        <f t="shared" si="61"/>
        <v>0.38888888888888873</v>
      </c>
      <c r="G424" s="26">
        <f t="shared" si="56"/>
        <v>4.833333333333333</v>
      </c>
      <c r="H424" s="26">
        <f t="shared" si="62"/>
        <v>1.3999999999999995</v>
      </c>
      <c r="I424" s="28">
        <f>$Y$8*F424</f>
        <v>661.11111111111086</v>
      </c>
      <c r="J424" s="28">
        <f>$Z$8*$Y$8*$AA$8</f>
        <v>200.12400000000002</v>
      </c>
      <c r="K424" s="28">
        <f>0.5*$AB$8*$AD$8*$AC$8*(G424)^2</f>
        <v>9.8116666666666639</v>
      </c>
      <c r="L424" s="28">
        <f t="shared" si="57"/>
        <v>871.04677777777749</v>
      </c>
      <c r="M424" s="31">
        <f t="shared" si="58"/>
        <v>4210.0594259259242</v>
      </c>
      <c r="N424" s="31">
        <f t="shared" si="59"/>
        <v>4.2100594259259241</v>
      </c>
      <c r="O424" s="24" t="str">
        <f t="shared" si="60"/>
        <v/>
      </c>
      <c r="P424" s="24">
        <f t="shared" si="54"/>
        <v>0</v>
      </c>
      <c r="Q424" s="24">
        <f t="shared" si="55"/>
        <v>0</v>
      </c>
      <c r="AE424">
        <f>IF(E424&lt;1,1,0)</f>
        <v>0</v>
      </c>
      <c r="AF424">
        <f>IF(AE424=1,"",E424)</f>
        <v>17.399999999999999</v>
      </c>
      <c r="AG424">
        <f>E424/3.6</f>
        <v>4.833333333333333</v>
      </c>
    </row>
    <row r="425" spans="2:33" x14ac:dyDescent="0.3">
      <c r="B425" s="3" t="s">
        <v>48</v>
      </c>
      <c r="C425" s="3">
        <v>417</v>
      </c>
      <c r="D425" s="3">
        <v>417</v>
      </c>
      <c r="E425" s="10">
        <v>18.7</v>
      </c>
      <c r="F425" s="26">
        <f t="shared" si="61"/>
        <v>0.23611111111111149</v>
      </c>
      <c r="G425" s="26">
        <f t="shared" si="56"/>
        <v>5.1944444444444438</v>
      </c>
      <c r="H425" s="26">
        <f t="shared" si="62"/>
        <v>0.85000000000000142</v>
      </c>
      <c r="I425" s="28">
        <f>$Y$8*F425</f>
        <v>401.38888888888954</v>
      </c>
      <c r="J425" s="28">
        <f>$Z$8*$Y$8*$AA$8</f>
        <v>200.12400000000002</v>
      </c>
      <c r="K425" s="28">
        <f>0.5*$AB$8*$AD$8*$AC$8*(G425)^2</f>
        <v>11.332546296296293</v>
      </c>
      <c r="L425" s="28">
        <f t="shared" si="57"/>
        <v>612.84543518518592</v>
      </c>
      <c r="M425" s="31">
        <f t="shared" si="58"/>
        <v>3183.3915661008264</v>
      </c>
      <c r="N425" s="31">
        <f t="shared" si="59"/>
        <v>3.1833915661008265</v>
      </c>
      <c r="O425" s="24" t="str">
        <f t="shared" si="60"/>
        <v/>
      </c>
      <c r="P425" s="24">
        <f t="shared" si="54"/>
        <v>0</v>
      </c>
      <c r="Q425" s="24">
        <f t="shared" si="55"/>
        <v>0</v>
      </c>
      <c r="AE425">
        <f>IF(E425&lt;1,1,0)</f>
        <v>0</v>
      </c>
      <c r="AF425">
        <f>IF(AE425=1,"",E425)</f>
        <v>18.7</v>
      </c>
      <c r="AG425">
        <f>E425/3.6</f>
        <v>5.1944444444444438</v>
      </c>
    </row>
    <row r="426" spans="2:33" x14ac:dyDescent="0.3">
      <c r="B426" s="3" t="s">
        <v>48</v>
      </c>
      <c r="C426" s="3">
        <v>418</v>
      </c>
      <c r="D426" s="3">
        <v>418</v>
      </c>
      <c r="E426" s="10">
        <v>19.100000000000001</v>
      </c>
      <c r="F426" s="26">
        <f t="shared" si="61"/>
        <v>1.3888888888889086E-2</v>
      </c>
      <c r="G426" s="26">
        <f t="shared" si="56"/>
        <v>5.3055555555555562</v>
      </c>
      <c r="H426" s="26">
        <f t="shared" si="62"/>
        <v>5.0000000000000711E-2</v>
      </c>
      <c r="I426" s="28">
        <f>$Y$8*F426</f>
        <v>23.611111111111445</v>
      </c>
      <c r="J426" s="28">
        <f>$Z$8*$Y$8*$AA$8</f>
        <v>200.12400000000002</v>
      </c>
      <c r="K426" s="28">
        <f>0.5*$AB$8*$AD$8*$AC$8*(G426)^2</f>
        <v>11.822546296296299</v>
      </c>
      <c r="L426" s="28">
        <f t="shared" si="57"/>
        <v>235.55765740740779</v>
      </c>
      <c r="M426" s="31">
        <f t="shared" si="58"/>
        <v>1249.7642379115248</v>
      </c>
      <c r="N426" s="31">
        <f t="shared" si="59"/>
        <v>1.2497642379115248</v>
      </c>
      <c r="O426" s="24" t="str">
        <f t="shared" si="60"/>
        <v/>
      </c>
      <c r="P426" s="24">
        <f t="shared" si="54"/>
        <v>142.58859259259253</v>
      </c>
      <c r="Q426" s="24">
        <f t="shared" si="55"/>
        <v>92.682585185185147</v>
      </c>
      <c r="AE426">
        <f>IF(E426&lt;1,1,0)</f>
        <v>0</v>
      </c>
      <c r="AF426">
        <f>IF(AE426=1,"",E426)</f>
        <v>19.100000000000001</v>
      </c>
      <c r="AG426">
        <f>E426/3.6</f>
        <v>5.3055555555555562</v>
      </c>
    </row>
    <row r="427" spans="2:33" x14ac:dyDescent="0.3">
      <c r="B427" s="3" t="s">
        <v>48</v>
      </c>
      <c r="C427" s="3">
        <v>419</v>
      </c>
      <c r="D427" s="3">
        <v>419</v>
      </c>
      <c r="E427" s="10">
        <v>18.8</v>
      </c>
      <c r="F427" s="26">
        <f t="shared" si="61"/>
        <v>-0.20833333333333331</v>
      </c>
      <c r="G427" s="26">
        <f t="shared" si="56"/>
        <v>5.2222222222222223</v>
      </c>
      <c r="H427" s="26">
        <f t="shared" si="62"/>
        <v>-0.75</v>
      </c>
      <c r="I427" s="28">
        <f>$Y$8*F427</f>
        <v>-354.16666666666663</v>
      </c>
      <c r="J427" s="28">
        <f>$Z$8*$Y$8*$AA$8</f>
        <v>200.12400000000002</v>
      </c>
      <c r="K427" s="28">
        <f>0.5*$AB$8*$AD$8*$AC$8*(G427)^2</f>
        <v>11.454074074074073</v>
      </c>
      <c r="L427" s="28">
        <f t="shared" si="57"/>
        <v>-142.58859259259253</v>
      </c>
      <c r="M427" s="31">
        <f t="shared" si="58"/>
        <v>-744.62931687242769</v>
      </c>
      <c r="N427" s="31">
        <f t="shared" si="59"/>
        <v>-0.74462931687242773</v>
      </c>
      <c r="O427" s="24" t="str">
        <f t="shared" si="60"/>
        <v>BRAKING</v>
      </c>
      <c r="P427" s="24">
        <f t="shared" si="54"/>
        <v>309.2819259259258</v>
      </c>
      <c r="Q427" s="24">
        <f t="shared" si="55"/>
        <v>201.03325185185179</v>
      </c>
      <c r="AE427">
        <f>IF(E427&lt;1,1,0)</f>
        <v>0</v>
      </c>
      <c r="AF427">
        <f>IF(AE427=1,"",E427)</f>
        <v>18.8</v>
      </c>
      <c r="AG427">
        <f>E427/3.6</f>
        <v>5.2222222222222223</v>
      </c>
    </row>
    <row r="428" spans="2:33" x14ac:dyDescent="0.3">
      <c r="B428" s="3" t="s">
        <v>48</v>
      </c>
      <c r="C428" s="3">
        <v>420</v>
      </c>
      <c r="D428" s="3">
        <v>420</v>
      </c>
      <c r="E428" s="10">
        <v>17.600000000000001</v>
      </c>
      <c r="F428" s="26">
        <f t="shared" si="61"/>
        <v>-0.30555555555555547</v>
      </c>
      <c r="G428" s="26">
        <f t="shared" si="56"/>
        <v>4.8888888888888893</v>
      </c>
      <c r="H428" s="26">
        <f t="shared" si="62"/>
        <v>-1.0999999999999996</v>
      </c>
      <c r="I428" s="28">
        <f>$Y$8*F428</f>
        <v>-519.44444444444434</v>
      </c>
      <c r="J428" s="28">
        <f>$Z$8*$Y$8*$AA$8</f>
        <v>200.12400000000002</v>
      </c>
      <c r="K428" s="28">
        <f>0.5*$AB$8*$AD$8*$AC$8*(G428)^2</f>
        <v>10.038518518518519</v>
      </c>
      <c r="L428" s="28">
        <f t="shared" si="57"/>
        <v>-309.2819259259258</v>
      </c>
      <c r="M428" s="31">
        <f t="shared" si="58"/>
        <v>-1512.0449711934152</v>
      </c>
      <c r="N428" s="31">
        <f t="shared" si="59"/>
        <v>-1.5120449711934152</v>
      </c>
      <c r="O428" s="24" t="str">
        <f t="shared" si="60"/>
        <v>BRAKING</v>
      </c>
      <c r="P428" s="24">
        <f t="shared" si="54"/>
        <v>121.50137037037084</v>
      </c>
      <c r="Q428" s="24">
        <f t="shared" si="55"/>
        <v>78.97589074074105</v>
      </c>
      <c r="AE428">
        <f>IF(E428&lt;1,1,0)</f>
        <v>0</v>
      </c>
      <c r="AF428">
        <f>IF(AE428=1,"",E428)</f>
        <v>17.600000000000001</v>
      </c>
      <c r="AG428">
        <f>E428/3.6</f>
        <v>4.8888888888888893</v>
      </c>
    </row>
    <row r="429" spans="2:33" x14ac:dyDescent="0.3">
      <c r="B429" s="3" t="s">
        <v>48</v>
      </c>
      <c r="C429" s="3">
        <v>421</v>
      </c>
      <c r="D429" s="3">
        <v>421</v>
      </c>
      <c r="E429" s="10">
        <v>16.600000000000001</v>
      </c>
      <c r="F429" s="26">
        <f t="shared" si="61"/>
        <v>-0.19444444444444473</v>
      </c>
      <c r="G429" s="26">
        <f t="shared" si="56"/>
        <v>4.6111111111111116</v>
      </c>
      <c r="H429" s="26">
        <f t="shared" si="62"/>
        <v>-0.70000000000000107</v>
      </c>
      <c r="I429" s="28">
        <f>$Y$8*F429</f>
        <v>-330.55555555555605</v>
      </c>
      <c r="J429" s="28">
        <f>$Z$8*$Y$8*$AA$8</f>
        <v>200.12400000000002</v>
      </c>
      <c r="K429" s="28">
        <f>0.5*$AB$8*$AD$8*$AC$8*(G429)^2</f>
        <v>8.9301851851851879</v>
      </c>
      <c r="L429" s="28">
        <f t="shared" si="57"/>
        <v>-121.50137037037084</v>
      </c>
      <c r="M429" s="31">
        <f t="shared" si="58"/>
        <v>-560.25631893004334</v>
      </c>
      <c r="N429" s="31">
        <f t="shared" si="59"/>
        <v>-0.56025631893004335</v>
      </c>
      <c r="O429" s="24" t="str">
        <f t="shared" si="60"/>
        <v>BRAKING</v>
      </c>
      <c r="P429" s="24">
        <f t="shared" si="54"/>
        <v>0</v>
      </c>
      <c r="Q429" s="24">
        <f t="shared" si="55"/>
        <v>0</v>
      </c>
      <c r="AE429">
        <f>IF(E429&lt;1,1,0)</f>
        <v>0</v>
      </c>
      <c r="AF429">
        <f>IF(AE429=1,"",E429)</f>
        <v>16.600000000000001</v>
      </c>
      <c r="AG429">
        <f>E429/3.6</f>
        <v>4.6111111111111116</v>
      </c>
    </row>
    <row r="430" spans="2:33" x14ac:dyDescent="0.3">
      <c r="B430" s="3" t="s">
        <v>48</v>
      </c>
      <c r="C430" s="3">
        <v>422</v>
      </c>
      <c r="D430" s="3">
        <v>422</v>
      </c>
      <c r="E430" s="10">
        <v>16.2</v>
      </c>
      <c r="F430" s="26">
        <f t="shared" si="61"/>
        <v>-2.7777777777778172E-2</v>
      </c>
      <c r="G430" s="26">
        <f t="shared" si="56"/>
        <v>4.5</v>
      </c>
      <c r="H430" s="26">
        <f t="shared" si="62"/>
        <v>-0.10000000000000142</v>
      </c>
      <c r="I430" s="28">
        <f>$Y$8*F430</f>
        <v>-47.222222222222889</v>
      </c>
      <c r="J430" s="28">
        <f>$Z$8*$Y$8*$AA$8</f>
        <v>200.12400000000002</v>
      </c>
      <c r="K430" s="28">
        <f>0.5*$AB$8*$AD$8*$AC$8*(G430)^2</f>
        <v>8.504999999999999</v>
      </c>
      <c r="L430" s="28">
        <f t="shared" si="57"/>
        <v>161.40677777777714</v>
      </c>
      <c r="M430" s="31">
        <f t="shared" si="58"/>
        <v>726.33049999999707</v>
      </c>
      <c r="N430" s="31">
        <f t="shared" si="59"/>
        <v>0.7263304999999971</v>
      </c>
      <c r="O430" s="24" t="str">
        <f t="shared" si="60"/>
        <v/>
      </c>
      <c r="P430" s="24">
        <f t="shared" si="54"/>
        <v>0</v>
      </c>
      <c r="Q430" s="24">
        <f t="shared" si="55"/>
        <v>0</v>
      </c>
      <c r="AE430">
        <f>IF(E430&lt;1,1,0)</f>
        <v>0</v>
      </c>
      <c r="AF430">
        <f>IF(AE430=1,"",E430)</f>
        <v>16.2</v>
      </c>
      <c r="AG430">
        <f>E430/3.6</f>
        <v>4.5</v>
      </c>
    </row>
    <row r="431" spans="2:33" x14ac:dyDescent="0.3">
      <c r="B431" s="3" t="s">
        <v>48</v>
      </c>
      <c r="C431" s="3">
        <v>423</v>
      </c>
      <c r="D431" s="3">
        <v>423</v>
      </c>
      <c r="E431" s="10">
        <v>16.399999999999999</v>
      </c>
      <c r="F431" s="26">
        <f t="shared" si="61"/>
        <v>0.1388888888888889</v>
      </c>
      <c r="G431" s="26">
        <f t="shared" si="56"/>
        <v>4.5555555555555554</v>
      </c>
      <c r="H431" s="26">
        <f t="shared" si="62"/>
        <v>0.5</v>
      </c>
      <c r="I431" s="28">
        <f>$Y$8*F431</f>
        <v>236.11111111111111</v>
      </c>
      <c r="J431" s="28">
        <f>$Z$8*$Y$8*$AA$8</f>
        <v>200.12400000000002</v>
      </c>
      <c r="K431" s="28">
        <f>0.5*$AB$8*$AD$8*$AC$8*(G431)^2</f>
        <v>8.7162962962962958</v>
      </c>
      <c r="L431" s="28">
        <f t="shared" si="57"/>
        <v>444.95140740740743</v>
      </c>
      <c r="M431" s="31">
        <f t="shared" si="58"/>
        <v>2027.0008559670782</v>
      </c>
      <c r="N431" s="31">
        <f t="shared" si="59"/>
        <v>2.0270008559670782</v>
      </c>
      <c r="O431" s="24" t="str">
        <f t="shared" si="60"/>
        <v/>
      </c>
      <c r="P431" s="24">
        <f t="shared" si="54"/>
        <v>0</v>
      </c>
      <c r="Q431" s="24">
        <f t="shared" si="55"/>
        <v>0</v>
      </c>
      <c r="AE431">
        <f>IF(E431&lt;1,1,0)</f>
        <v>0</v>
      </c>
      <c r="AF431">
        <f>IF(AE431=1,"",E431)</f>
        <v>16.399999999999999</v>
      </c>
      <c r="AG431">
        <f>E431/3.6</f>
        <v>4.5555555555555554</v>
      </c>
    </row>
    <row r="432" spans="2:33" x14ac:dyDescent="0.3">
      <c r="B432" s="3" t="s">
        <v>48</v>
      </c>
      <c r="C432" s="3">
        <v>424</v>
      </c>
      <c r="D432" s="3">
        <v>424</v>
      </c>
      <c r="E432" s="10">
        <v>17.2</v>
      </c>
      <c r="F432" s="26">
        <f t="shared" si="61"/>
        <v>0.37500000000000039</v>
      </c>
      <c r="G432" s="26">
        <f t="shared" si="56"/>
        <v>4.7777777777777777</v>
      </c>
      <c r="H432" s="26">
        <f t="shared" si="62"/>
        <v>1.3500000000000014</v>
      </c>
      <c r="I432" s="28">
        <f>$Y$8*F432</f>
        <v>637.50000000000068</v>
      </c>
      <c r="J432" s="28">
        <f>$Z$8*$Y$8*$AA$8</f>
        <v>200.12400000000002</v>
      </c>
      <c r="K432" s="28">
        <f>0.5*$AB$8*$AD$8*$AC$8*(G432)^2</f>
        <v>9.5874074074074063</v>
      </c>
      <c r="L432" s="28">
        <f t="shared" si="57"/>
        <v>847.21140740740816</v>
      </c>
      <c r="M432" s="31">
        <f t="shared" si="58"/>
        <v>4047.78783539095</v>
      </c>
      <c r="N432" s="31">
        <f t="shared" si="59"/>
        <v>4.0477878353909498</v>
      </c>
      <c r="O432" s="24" t="str">
        <f t="shared" si="60"/>
        <v/>
      </c>
      <c r="P432" s="24">
        <f t="shared" si="54"/>
        <v>0</v>
      </c>
      <c r="Q432" s="24">
        <f t="shared" si="55"/>
        <v>0</v>
      </c>
      <c r="AE432">
        <f>IF(E432&lt;1,1,0)</f>
        <v>0</v>
      </c>
      <c r="AF432">
        <f>IF(AE432=1,"",E432)</f>
        <v>17.2</v>
      </c>
      <c r="AG432">
        <f>E432/3.6</f>
        <v>4.7777777777777777</v>
      </c>
    </row>
    <row r="433" spans="2:33" x14ac:dyDescent="0.3">
      <c r="B433" s="3" t="s">
        <v>48</v>
      </c>
      <c r="C433" s="3">
        <v>425</v>
      </c>
      <c r="D433" s="3">
        <v>425</v>
      </c>
      <c r="E433" s="10">
        <v>19.100000000000001</v>
      </c>
      <c r="F433" s="26">
        <f t="shared" si="61"/>
        <v>0.75000000000000022</v>
      </c>
      <c r="G433" s="26">
        <f t="shared" si="56"/>
        <v>5.3055555555555562</v>
      </c>
      <c r="H433" s="26">
        <f t="shared" si="62"/>
        <v>2.7000000000000011</v>
      </c>
      <c r="I433" s="28">
        <f>$Y$8*F433</f>
        <v>1275.0000000000005</v>
      </c>
      <c r="J433" s="28">
        <f>$Z$8*$Y$8*$AA$8</f>
        <v>200.12400000000002</v>
      </c>
      <c r="K433" s="28">
        <f>0.5*$AB$8*$AD$8*$AC$8*(G433)^2</f>
        <v>11.822546296296299</v>
      </c>
      <c r="L433" s="28">
        <f t="shared" si="57"/>
        <v>1486.9465462962967</v>
      </c>
      <c r="M433" s="31">
        <f t="shared" si="58"/>
        <v>7889.0775095164636</v>
      </c>
      <c r="N433" s="31">
        <f t="shared" si="59"/>
        <v>7.8890775095164631</v>
      </c>
      <c r="O433" s="24" t="str">
        <f t="shared" si="60"/>
        <v/>
      </c>
      <c r="P433" s="24">
        <f t="shared" si="54"/>
        <v>0</v>
      </c>
      <c r="Q433" s="24">
        <f t="shared" si="55"/>
        <v>0</v>
      </c>
      <c r="AE433">
        <f>IF(E433&lt;1,1,0)</f>
        <v>0</v>
      </c>
      <c r="AF433">
        <f>IF(AE433=1,"",E433)</f>
        <v>19.100000000000001</v>
      </c>
      <c r="AG433">
        <f>E433/3.6</f>
        <v>5.3055555555555562</v>
      </c>
    </row>
    <row r="434" spans="2:33" x14ac:dyDescent="0.3">
      <c r="B434" s="3" t="s">
        <v>48</v>
      </c>
      <c r="C434" s="3">
        <v>426</v>
      </c>
      <c r="D434" s="3">
        <v>426</v>
      </c>
      <c r="E434" s="10">
        <v>22.6</v>
      </c>
      <c r="F434" s="26">
        <f t="shared" si="61"/>
        <v>1.1527777777777775</v>
      </c>
      <c r="G434" s="26">
        <f t="shared" si="56"/>
        <v>6.2777777777777777</v>
      </c>
      <c r="H434" s="26">
        <f t="shared" si="62"/>
        <v>4.1499999999999986</v>
      </c>
      <c r="I434" s="28">
        <f>$Y$8*F434</f>
        <v>1959.7222222222217</v>
      </c>
      <c r="J434" s="28">
        <f>$Z$8*$Y$8*$AA$8</f>
        <v>200.12400000000002</v>
      </c>
      <c r="K434" s="28">
        <f>0.5*$AB$8*$AD$8*$AC$8*(G434)^2</f>
        <v>16.552407407407408</v>
      </c>
      <c r="L434" s="28">
        <f t="shared" si="57"/>
        <v>2176.3986296296289</v>
      </c>
      <c r="M434" s="31">
        <f t="shared" si="58"/>
        <v>13662.946952674893</v>
      </c>
      <c r="N434" s="31">
        <f t="shared" si="59"/>
        <v>13.662946952674893</v>
      </c>
      <c r="O434" s="24" t="str">
        <f t="shared" si="60"/>
        <v/>
      </c>
      <c r="P434" s="24">
        <f t="shared" si="54"/>
        <v>0</v>
      </c>
      <c r="Q434" s="24">
        <f t="shared" si="55"/>
        <v>0</v>
      </c>
      <c r="AE434">
        <f>IF(E434&lt;1,1,0)</f>
        <v>0</v>
      </c>
      <c r="AF434">
        <f>IF(AE434=1,"",E434)</f>
        <v>22.6</v>
      </c>
      <c r="AG434">
        <f>E434/3.6</f>
        <v>6.2777777777777777</v>
      </c>
    </row>
    <row r="435" spans="2:33" x14ac:dyDescent="0.3">
      <c r="B435" s="3" t="s">
        <v>48</v>
      </c>
      <c r="C435" s="3">
        <v>427</v>
      </c>
      <c r="D435" s="3">
        <v>427</v>
      </c>
      <c r="E435" s="10">
        <v>27.4</v>
      </c>
      <c r="F435" s="26">
        <f t="shared" si="61"/>
        <v>1.25</v>
      </c>
      <c r="G435" s="26">
        <f t="shared" si="56"/>
        <v>7.6111111111111107</v>
      </c>
      <c r="H435" s="26">
        <f t="shared" si="62"/>
        <v>4.5</v>
      </c>
      <c r="I435" s="28">
        <f>$Y$8*F435</f>
        <v>2125</v>
      </c>
      <c r="J435" s="28">
        <f>$Z$8*$Y$8*$AA$8</f>
        <v>200.12400000000002</v>
      </c>
      <c r="K435" s="28">
        <f>0.5*$AB$8*$AD$8*$AC$8*(G435)^2</f>
        <v>24.330185185185183</v>
      </c>
      <c r="L435" s="28">
        <f t="shared" si="57"/>
        <v>2349.454185185185</v>
      </c>
      <c r="M435" s="31">
        <f t="shared" si="58"/>
        <v>17881.956853909462</v>
      </c>
      <c r="N435" s="31">
        <f t="shared" si="59"/>
        <v>17.881956853909461</v>
      </c>
      <c r="O435" s="24" t="str">
        <f t="shared" si="60"/>
        <v/>
      </c>
      <c r="P435" s="24">
        <f t="shared" si="54"/>
        <v>0</v>
      </c>
      <c r="Q435" s="24">
        <f t="shared" si="55"/>
        <v>0</v>
      </c>
      <c r="AE435">
        <f>IF(E435&lt;1,1,0)</f>
        <v>0</v>
      </c>
      <c r="AF435">
        <f>IF(AE435=1,"",E435)</f>
        <v>27.4</v>
      </c>
      <c r="AG435">
        <f>E435/3.6</f>
        <v>7.6111111111111107</v>
      </c>
    </row>
    <row r="436" spans="2:33" x14ac:dyDescent="0.3">
      <c r="B436" s="3" t="s">
        <v>48</v>
      </c>
      <c r="C436" s="3">
        <v>428</v>
      </c>
      <c r="D436" s="3">
        <v>428</v>
      </c>
      <c r="E436" s="10">
        <v>31.6</v>
      </c>
      <c r="F436" s="26">
        <f t="shared" si="61"/>
        <v>0.83333333333333326</v>
      </c>
      <c r="G436" s="26">
        <f t="shared" si="56"/>
        <v>8.7777777777777786</v>
      </c>
      <c r="H436" s="26">
        <f t="shared" si="62"/>
        <v>3</v>
      </c>
      <c r="I436" s="28">
        <f>$Y$8*F436</f>
        <v>1416.6666666666665</v>
      </c>
      <c r="J436" s="28">
        <f>$Z$8*$Y$8*$AA$8</f>
        <v>200.12400000000002</v>
      </c>
      <c r="K436" s="28">
        <f>0.5*$AB$8*$AD$8*$AC$8*(G436)^2</f>
        <v>32.360740740740745</v>
      </c>
      <c r="L436" s="28">
        <f t="shared" si="57"/>
        <v>1649.1514074074073</v>
      </c>
      <c r="M436" s="31">
        <f t="shared" si="58"/>
        <v>14475.884576131688</v>
      </c>
      <c r="N436" s="31">
        <f t="shared" si="59"/>
        <v>14.475884576131689</v>
      </c>
      <c r="O436" s="24" t="str">
        <f t="shared" si="60"/>
        <v/>
      </c>
      <c r="P436" s="24">
        <f t="shared" si="54"/>
        <v>0</v>
      </c>
      <c r="Q436" s="24">
        <f t="shared" si="55"/>
        <v>0</v>
      </c>
      <c r="AE436">
        <f>IF(E436&lt;1,1,0)</f>
        <v>0</v>
      </c>
      <c r="AF436">
        <f>IF(AE436=1,"",E436)</f>
        <v>31.6</v>
      </c>
      <c r="AG436">
        <f>E436/3.6</f>
        <v>8.7777777777777786</v>
      </c>
    </row>
    <row r="437" spans="2:33" x14ac:dyDescent="0.3">
      <c r="B437" s="3" t="s">
        <v>48</v>
      </c>
      <c r="C437" s="3">
        <v>429</v>
      </c>
      <c r="D437" s="3">
        <v>429</v>
      </c>
      <c r="E437" s="10">
        <v>33.4</v>
      </c>
      <c r="F437" s="26">
        <f t="shared" si="61"/>
        <v>0.26388888888888867</v>
      </c>
      <c r="G437" s="26">
        <f t="shared" si="56"/>
        <v>9.2777777777777768</v>
      </c>
      <c r="H437" s="26">
        <f t="shared" si="62"/>
        <v>0.94999999999999929</v>
      </c>
      <c r="I437" s="28">
        <f>$Y$8*F437</f>
        <v>448.61111111111074</v>
      </c>
      <c r="J437" s="28">
        <f>$Z$8*$Y$8*$AA$8</f>
        <v>200.12400000000002</v>
      </c>
      <c r="K437" s="28">
        <f>0.5*$AB$8*$AD$8*$AC$8*(G437)^2</f>
        <v>36.152407407407395</v>
      </c>
      <c r="L437" s="28">
        <f t="shared" si="57"/>
        <v>684.88751851851816</v>
      </c>
      <c r="M437" s="31">
        <f t="shared" si="58"/>
        <v>6354.2341995884735</v>
      </c>
      <c r="N437" s="31">
        <f t="shared" si="59"/>
        <v>6.3542341995884737</v>
      </c>
      <c r="O437" s="24" t="str">
        <f t="shared" si="60"/>
        <v/>
      </c>
      <c r="P437" s="24">
        <f t="shared" si="54"/>
        <v>0</v>
      </c>
      <c r="Q437" s="24">
        <f t="shared" si="55"/>
        <v>0</v>
      </c>
      <c r="AE437">
        <f>IF(E437&lt;1,1,0)</f>
        <v>0</v>
      </c>
      <c r="AF437">
        <f>IF(AE437=1,"",E437)</f>
        <v>33.4</v>
      </c>
      <c r="AG437">
        <f>E437/3.6</f>
        <v>9.2777777777777768</v>
      </c>
    </row>
    <row r="438" spans="2:33" x14ac:dyDescent="0.3">
      <c r="B438" s="3" t="s">
        <v>48</v>
      </c>
      <c r="C438" s="3">
        <v>430</v>
      </c>
      <c r="D438" s="3">
        <v>430</v>
      </c>
      <c r="E438" s="10">
        <v>33.5</v>
      </c>
      <c r="F438" s="26">
        <f t="shared" si="61"/>
        <v>-8.3333333333333523E-2</v>
      </c>
      <c r="G438" s="26">
        <f t="shared" si="56"/>
        <v>9.3055555555555554</v>
      </c>
      <c r="H438" s="26">
        <f t="shared" si="62"/>
        <v>-0.30000000000000071</v>
      </c>
      <c r="I438" s="28">
        <f>$Y$8*F438</f>
        <v>-141.666666666667</v>
      </c>
      <c r="J438" s="28">
        <f>$Z$8*$Y$8*$AA$8</f>
        <v>200.12400000000002</v>
      </c>
      <c r="K438" s="28">
        <f>0.5*$AB$8*$AD$8*$AC$8*(G438)^2</f>
        <v>36.369212962962962</v>
      </c>
      <c r="L438" s="28">
        <f t="shared" si="57"/>
        <v>94.826546296295987</v>
      </c>
      <c r="M438" s="31">
        <f t="shared" si="58"/>
        <v>882.41369470164318</v>
      </c>
      <c r="N438" s="31">
        <f t="shared" si="59"/>
        <v>0.88241369470164321</v>
      </c>
      <c r="O438" s="24" t="str">
        <f t="shared" si="60"/>
        <v/>
      </c>
      <c r="P438" s="24">
        <f t="shared" si="54"/>
        <v>142.78859259259292</v>
      </c>
      <c r="Q438" s="24">
        <f t="shared" si="55"/>
        <v>92.812585185185398</v>
      </c>
      <c r="AE438">
        <f>IF(E438&lt;1,1,0)</f>
        <v>0</v>
      </c>
      <c r="AF438">
        <f>IF(AE438=1,"",E438)</f>
        <v>33.5</v>
      </c>
      <c r="AG438">
        <f>E438/3.6</f>
        <v>9.3055555555555554</v>
      </c>
    </row>
    <row r="439" spans="2:33" x14ac:dyDescent="0.3">
      <c r="B439" s="3" t="s">
        <v>48</v>
      </c>
      <c r="C439" s="3">
        <v>431</v>
      </c>
      <c r="D439" s="3">
        <v>431</v>
      </c>
      <c r="E439" s="10">
        <v>32.799999999999997</v>
      </c>
      <c r="F439" s="26">
        <f t="shared" si="61"/>
        <v>-0.2222222222222224</v>
      </c>
      <c r="G439" s="26">
        <f t="shared" si="56"/>
        <v>9.1111111111111107</v>
      </c>
      <c r="H439" s="26">
        <f t="shared" si="62"/>
        <v>-0.80000000000000071</v>
      </c>
      <c r="I439" s="28">
        <f>$Y$8*F439</f>
        <v>-377.77777777777811</v>
      </c>
      <c r="J439" s="28">
        <f>$Z$8*$Y$8*$AA$8</f>
        <v>200.12400000000002</v>
      </c>
      <c r="K439" s="28">
        <f>0.5*$AB$8*$AD$8*$AC$8*(G439)^2</f>
        <v>34.865185185185183</v>
      </c>
      <c r="L439" s="28">
        <f t="shared" si="57"/>
        <v>-142.78859259259292</v>
      </c>
      <c r="M439" s="31">
        <f t="shared" si="58"/>
        <v>-1300.9627325102911</v>
      </c>
      <c r="N439" s="31">
        <f t="shared" si="59"/>
        <v>-1.300962732510291</v>
      </c>
      <c r="O439" s="24" t="str">
        <f t="shared" si="60"/>
        <v>BRAKING</v>
      </c>
      <c r="P439" s="24">
        <f t="shared" si="54"/>
        <v>121.06456481481396</v>
      </c>
      <c r="Q439" s="24">
        <f t="shared" si="55"/>
        <v>78.691967129629077</v>
      </c>
      <c r="AE439">
        <f>IF(E439&lt;1,1,0)</f>
        <v>0</v>
      </c>
      <c r="AF439">
        <f>IF(AE439=1,"",E439)</f>
        <v>32.799999999999997</v>
      </c>
      <c r="AG439">
        <f>E439/3.6</f>
        <v>9.1111111111111107</v>
      </c>
    </row>
    <row r="440" spans="2:33" x14ac:dyDescent="0.3">
      <c r="B440" s="3" t="s">
        <v>48</v>
      </c>
      <c r="C440" s="3">
        <v>432</v>
      </c>
      <c r="D440" s="3">
        <v>432</v>
      </c>
      <c r="E440" s="10">
        <v>31.9</v>
      </c>
      <c r="F440" s="26">
        <f t="shared" si="61"/>
        <v>-0.20833333333333284</v>
      </c>
      <c r="G440" s="26">
        <f t="shared" si="56"/>
        <v>8.8611111111111107</v>
      </c>
      <c r="H440" s="26">
        <f t="shared" si="62"/>
        <v>-0.74999999999999822</v>
      </c>
      <c r="I440" s="28">
        <f>$Y$8*F440</f>
        <v>-354.16666666666583</v>
      </c>
      <c r="J440" s="28">
        <f>$Z$8*$Y$8*$AA$8</f>
        <v>200.12400000000002</v>
      </c>
      <c r="K440" s="28">
        <f>0.5*$AB$8*$AD$8*$AC$8*(G440)^2</f>
        <v>32.978101851851847</v>
      </c>
      <c r="L440" s="28">
        <f t="shared" si="57"/>
        <v>-121.06456481481396</v>
      </c>
      <c r="M440" s="31">
        <f t="shared" si="58"/>
        <v>-1072.7665604423792</v>
      </c>
      <c r="N440" s="31">
        <f t="shared" si="59"/>
        <v>-1.0727665604423791</v>
      </c>
      <c r="O440" s="24" t="str">
        <f t="shared" si="60"/>
        <v>BRAKING</v>
      </c>
      <c r="P440" s="24">
        <f t="shared" si="54"/>
        <v>0</v>
      </c>
      <c r="Q440" s="24">
        <f t="shared" si="55"/>
        <v>0</v>
      </c>
      <c r="AE440">
        <f>IF(E440&lt;1,1,0)</f>
        <v>0</v>
      </c>
      <c r="AF440">
        <f>IF(AE440=1,"",E440)</f>
        <v>31.9</v>
      </c>
      <c r="AG440">
        <f>E440/3.6</f>
        <v>8.8611111111111107</v>
      </c>
    </row>
    <row r="441" spans="2:33" x14ac:dyDescent="0.3">
      <c r="B441" s="3" t="s">
        <v>48</v>
      </c>
      <c r="C441" s="3">
        <v>433</v>
      </c>
      <c r="D441" s="3">
        <v>433</v>
      </c>
      <c r="E441" s="10">
        <v>31.3</v>
      </c>
      <c r="F441" s="26">
        <f t="shared" si="61"/>
        <v>-0.11111111111111072</v>
      </c>
      <c r="G441" s="26">
        <f t="shared" si="56"/>
        <v>8.6944444444444446</v>
      </c>
      <c r="H441" s="26">
        <f t="shared" si="62"/>
        <v>-0.39999999999999858</v>
      </c>
      <c r="I441" s="28">
        <f>$Y$8*F441</f>
        <v>-188.88888888888823</v>
      </c>
      <c r="J441" s="28">
        <f>$Z$8*$Y$8*$AA$8</f>
        <v>200.12400000000002</v>
      </c>
      <c r="K441" s="28">
        <f>0.5*$AB$8*$AD$8*$AC$8*(G441)^2</f>
        <v>31.749212962962964</v>
      </c>
      <c r="L441" s="28">
        <f t="shared" si="57"/>
        <v>42.984324074074756</v>
      </c>
      <c r="M441" s="31">
        <f t="shared" si="58"/>
        <v>373.72481764403886</v>
      </c>
      <c r="N441" s="31">
        <f t="shared" si="59"/>
        <v>0.37372481764403886</v>
      </c>
      <c r="O441" s="24" t="str">
        <f t="shared" si="60"/>
        <v/>
      </c>
      <c r="P441" s="24">
        <f t="shared" si="54"/>
        <v>0</v>
      </c>
      <c r="Q441" s="24">
        <f t="shared" si="55"/>
        <v>0</v>
      </c>
      <c r="AE441">
        <f>IF(E441&lt;1,1,0)</f>
        <v>0</v>
      </c>
      <c r="AF441">
        <f>IF(AE441=1,"",E441)</f>
        <v>31.3</v>
      </c>
      <c r="AG441">
        <f>E441/3.6</f>
        <v>8.6944444444444446</v>
      </c>
    </row>
    <row r="442" spans="2:33" x14ac:dyDescent="0.3">
      <c r="B442" s="3" t="s">
        <v>48</v>
      </c>
      <c r="C442" s="3">
        <v>434</v>
      </c>
      <c r="D442" s="3">
        <v>434</v>
      </c>
      <c r="E442" s="10">
        <v>31.1</v>
      </c>
      <c r="F442" s="26">
        <f t="shared" si="61"/>
        <v>-9.7222222222222127E-2</v>
      </c>
      <c r="G442" s="26">
        <f t="shared" si="56"/>
        <v>8.6388888888888893</v>
      </c>
      <c r="H442" s="26">
        <f t="shared" si="62"/>
        <v>-0.34999999999999964</v>
      </c>
      <c r="I442" s="28">
        <f>$Y$8*F442</f>
        <v>-165.27777777777763</v>
      </c>
      <c r="J442" s="28">
        <f>$Z$8*$Y$8*$AA$8</f>
        <v>200.12400000000002</v>
      </c>
      <c r="K442" s="28">
        <f>0.5*$AB$8*$AD$8*$AC$8*(G442)^2</f>
        <v>31.344768518518521</v>
      </c>
      <c r="L442" s="28">
        <f t="shared" si="57"/>
        <v>66.190990740740915</v>
      </c>
      <c r="M442" s="31">
        <f t="shared" si="58"/>
        <v>571.81661445473401</v>
      </c>
      <c r="N442" s="31">
        <f t="shared" si="59"/>
        <v>0.57181661445473397</v>
      </c>
      <c r="O442" s="24" t="str">
        <f t="shared" si="60"/>
        <v/>
      </c>
      <c r="P442" s="24">
        <f t="shared" si="54"/>
        <v>218.14211111111157</v>
      </c>
      <c r="Q442" s="24">
        <f t="shared" si="55"/>
        <v>141.79237222222253</v>
      </c>
      <c r="AE442">
        <f>IF(E442&lt;1,1,0)</f>
        <v>0</v>
      </c>
      <c r="AF442">
        <f>IF(AE442=1,"",E442)</f>
        <v>31.1</v>
      </c>
      <c r="AG442">
        <f>E442/3.6</f>
        <v>8.6388888888888893</v>
      </c>
    </row>
    <row r="443" spans="2:33" x14ac:dyDescent="0.3">
      <c r="B443" s="3" t="s">
        <v>48</v>
      </c>
      <c r="C443" s="3">
        <v>435</v>
      </c>
      <c r="D443" s="3">
        <v>435</v>
      </c>
      <c r="E443" s="10">
        <v>30.6</v>
      </c>
      <c r="F443" s="26">
        <f t="shared" si="61"/>
        <v>-0.26388888888888917</v>
      </c>
      <c r="G443" s="26">
        <f t="shared" si="56"/>
        <v>8.5</v>
      </c>
      <c r="H443" s="26">
        <f t="shared" si="62"/>
        <v>-0.95000000000000107</v>
      </c>
      <c r="I443" s="28">
        <f>$Y$8*F443</f>
        <v>-448.6111111111116</v>
      </c>
      <c r="J443" s="28">
        <f>$Z$8*$Y$8*$AA$8</f>
        <v>200.12400000000002</v>
      </c>
      <c r="K443" s="28">
        <f>0.5*$AB$8*$AD$8*$AC$8*(G443)^2</f>
        <v>30.344999999999999</v>
      </c>
      <c r="L443" s="28">
        <f t="shared" si="57"/>
        <v>-218.14211111111157</v>
      </c>
      <c r="M443" s="31">
        <f t="shared" si="58"/>
        <v>-1854.2079444444485</v>
      </c>
      <c r="N443" s="31">
        <f t="shared" si="59"/>
        <v>-1.8542079444444484</v>
      </c>
      <c r="O443" s="24" t="str">
        <f t="shared" si="60"/>
        <v>BRAKING</v>
      </c>
      <c r="P443" s="24">
        <f t="shared" si="54"/>
        <v>693.07748148148198</v>
      </c>
      <c r="Q443" s="24">
        <f t="shared" si="55"/>
        <v>450.50036296296332</v>
      </c>
      <c r="AE443">
        <f>IF(E443&lt;1,1,0)</f>
        <v>0</v>
      </c>
      <c r="AF443">
        <f>IF(AE443=1,"",E443)</f>
        <v>30.6</v>
      </c>
      <c r="AG443">
        <f>E443/3.6</f>
        <v>8.5</v>
      </c>
    </row>
    <row r="444" spans="2:33" x14ac:dyDescent="0.3">
      <c r="B444" s="3" t="s">
        <v>48</v>
      </c>
      <c r="C444" s="3">
        <v>436</v>
      </c>
      <c r="D444" s="3">
        <v>436</v>
      </c>
      <c r="E444" s="10">
        <v>29.2</v>
      </c>
      <c r="F444" s="26">
        <f t="shared" si="61"/>
        <v>-0.54166666666666696</v>
      </c>
      <c r="G444" s="26">
        <f t="shared" si="56"/>
        <v>8.1111111111111107</v>
      </c>
      <c r="H444" s="26">
        <f t="shared" si="62"/>
        <v>-1.9500000000000011</v>
      </c>
      <c r="I444" s="28">
        <f>$Y$8*F444</f>
        <v>-920.83333333333383</v>
      </c>
      <c r="J444" s="28">
        <f>$Z$8*$Y$8*$AA$8</f>
        <v>200.12400000000002</v>
      </c>
      <c r="K444" s="28">
        <f>0.5*$AB$8*$AD$8*$AC$8*(G444)^2</f>
        <v>27.631851851851845</v>
      </c>
      <c r="L444" s="28">
        <f t="shared" si="57"/>
        <v>-693.07748148148198</v>
      </c>
      <c r="M444" s="31">
        <f t="shared" si="58"/>
        <v>-5621.6284609053537</v>
      </c>
      <c r="N444" s="31">
        <f t="shared" si="59"/>
        <v>-5.6216284609053533</v>
      </c>
      <c r="O444" s="24" t="str">
        <f t="shared" si="60"/>
        <v>BRAKING</v>
      </c>
      <c r="P444" s="24">
        <f t="shared" si="54"/>
        <v>1240.6619722222219</v>
      </c>
      <c r="Q444" s="24">
        <f t="shared" si="55"/>
        <v>806.43028194444435</v>
      </c>
      <c r="AE444">
        <f>IF(E444&lt;1,1,0)</f>
        <v>0</v>
      </c>
      <c r="AF444">
        <f>IF(AE444=1,"",E444)</f>
        <v>29.2</v>
      </c>
      <c r="AG444">
        <f>E444/3.6</f>
        <v>8.1111111111111107</v>
      </c>
    </row>
    <row r="445" spans="2:33" x14ac:dyDescent="0.3">
      <c r="B445" s="3" t="s">
        <v>48</v>
      </c>
      <c r="C445" s="3">
        <v>437</v>
      </c>
      <c r="D445" s="3">
        <v>437</v>
      </c>
      <c r="E445" s="10">
        <v>26.7</v>
      </c>
      <c r="F445" s="26">
        <f t="shared" si="61"/>
        <v>-0.86111111111111094</v>
      </c>
      <c r="G445" s="26">
        <f t="shared" si="56"/>
        <v>7.4166666666666661</v>
      </c>
      <c r="H445" s="26">
        <f t="shared" si="62"/>
        <v>-3.0999999999999996</v>
      </c>
      <c r="I445" s="28">
        <f>$Y$8*F445</f>
        <v>-1463.8888888888887</v>
      </c>
      <c r="J445" s="28">
        <f>$Z$8*$Y$8*$AA$8</f>
        <v>200.12400000000002</v>
      </c>
      <c r="K445" s="28">
        <f>0.5*$AB$8*$AD$8*$AC$8*(G445)^2</f>
        <v>23.102916666666662</v>
      </c>
      <c r="L445" s="28">
        <f t="shared" si="57"/>
        <v>-1240.6619722222219</v>
      </c>
      <c r="M445" s="31">
        <f t="shared" si="58"/>
        <v>-9201.5762939814795</v>
      </c>
      <c r="N445" s="31">
        <f t="shared" si="59"/>
        <v>-9.2015762939814802</v>
      </c>
      <c r="O445" s="24" t="str">
        <f t="shared" si="60"/>
        <v>BRAKING</v>
      </c>
      <c r="P445" s="24">
        <f t="shared" si="54"/>
        <v>1789.6769259259261</v>
      </c>
      <c r="Q445" s="24">
        <f t="shared" si="55"/>
        <v>1163.2900018518519</v>
      </c>
      <c r="AE445">
        <f>IF(E445&lt;1,1,0)</f>
        <v>0</v>
      </c>
      <c r="AF445">
        <f>IF(AE445=1,"",E445)</f>
        <v>26.7</v>
      </c>
      <c r="AG445">
        <f>E445/3.6</f>
        <v>7.4166666666666661</v>
      </c>
    </row>
    <row r="446" spans="2:33" x14ac:dyDescent="0.3">
      <c r="B446" s="3" t="s">
        <v>48</v>
      </c>
      <c r="C446" s="3">
        <v>438</v>
      </c>
      <c r="D446" s="3">
        <v>438</v>
      </c>
      <c r="E446" s="10">
        <v>23</v>
      </c>
      <c r="F446" s="26">
        <f t="shared" si="61"/>
        <v>-1.1805555555555556</v>
      </c>
      <c r="G446" s="26">
        <f t="shared" si="56"/>
        <v>6.3888888888888884</v>
      </c>
      <c r="H446" s="26">
        <f t="shared" si="62"/>
        <v>-4.25</v>
      </c>
      <c r="I446" s="28">
        <f>$Y$8*F446</f>
        <v>-2006.9444444444446</v>
      </c>
      <c r="J446" s="28">
        <f>$Z$8*$Y$8*$AA$8</f>
        <v>200.12400000000002</v>
      </c>
      <c r="K446" s="28">
        <f>0.5*$AB$8*$AD$8*$AC$8*(G446)^2</f>
        <v>17.143518518518515</v>
      </c>
      <c r="L446" s="28">
        <f t="shared" si="57"/>
        <v>-1789.6769259259261</v>
      </c>
      <c r="M446" s="31">
        <f t="shared" si="58"/>
        <v>-11434.047026748971</v>
      </c>
      <c r="N446" s="31">
        <f t="shared" si="59"/>
        <v>-11.434047026748971</v>
      </c>
      <c r="O446" s="24" t="str">
        <f t="shared" si="60"/>
        <v>BRAKING</v>
      </c>
      <c r="P446" s="24">
        <f t="shared" si="54"/>
        <v>2173.8635925925923</v>
      </c>
      <c r="Q446" s="24">
        <f t="shared" si="55"/>
        <v>1413.0113351851851</v>
      </c>
      <c r="AE446">
        <f>IF(E446&lt;1,1,0)</f>
        <v>0</v>
      </c>
      <c r="AF446">
        <f>IF(AE446=1,"",E446)</f>
        <v>23</v>
      </c>
      <c r="AG446">
        <f>E446/3.6</f>
        <v>6.3888888888888884</v>
      </c>
    </row>
    <row r="447" spans="2:33" x14ac:dyDescent="0.3">
      <c r="B447" s="3" t="s">
        <v>48</v>
      </c>
      <c r="C447" s="3">
        <v>439</v>
      </c>
      <c r="D447" s="3">
        <v>439</v>
      </c>
      <c r="E447" s="10">
        <v>18.2</v>
      </c>
      <c r="F447" s="26">
        <f t="shared" si="61"/>
        <v>-1.4027777777777777</v>
      </c>
      <c r="G447" s="26">
        <f t="shared" si="56"/>
        <v>5.0555555555555554</v>
      </c>
      <c r="H447" s="26">
        <f t="shared" si="62"/>
        <v>-5.05</v>
      </c>
      <c r="I447" s="28">
        <f>$Y$8*F447</f>
        <v>-2384.7222222222222</v>
      </c>
      <c r="J447" s="28">
        <f>$Z$8*$Y$8*$AA$8</f>
        <v>200.12400000000002</v>
      </c>
      <c r="K447" s="28">
        <f>0.5*$AB$8*$AD$8*$AC$8*(G447)^2</f>
        <v>10.734629629629628</v>
      </c>
      <c r="L447" s="28">
        <f t="shared" si="57"/>
        <v>-2173.8635925925923</v>
      </c>
      <c r="M447" s="31">
        <f t="shared" si="58"/>
        <v>-10990.088162551439</v>
      </c>
      <c r="N447" s="31">
        <f t="shared" si="59"/>
        <v>-10.990088162551439</v>
      </c>
      <c r="O447" s="24" t="str">
        <f t="shared" si="60"/>
        <v>BRAKING</v>
      </c>
      <c r="P447" s="24">
        <f t="shared" si="54"/>
        <v>2273.6497499999996</v>
      </c>
      <c r="Q447" s="24">
        <f t="shared" si="55"/>
        <v>1477.8723374999997</v>
      </c>
      <c r="AE447">
        <f>IF(E447&lt;1,1,0)</f>
        <v>0</v>
      </c>
      <c r="AF447">
        <f>IF(AE447=1,"",E447)</f>
        <v>18.2</v>
      </c>
      <c r="AG447">
        <f>E447/3.6</f>
        <v>5.0555555555555554</v>
      </c>
    </row>
    <row r="448" spans="2:33" x14ac:dyDescent="0.3">
      <c r="B448" s="3" t="s">
        <v>48</v>
      </c>
      <c r="C448" s="3">
        <v>440</v>
      </c>
      <c r="D448" s="3">
        <v>440</v>
      </c>
      <c r="E448" s="10">
        <v>12.9</v>
      </c>
      <c r="F448" s="26">
        <f t="shared" si="61"/>
        <v>-1.4583333333333333</v>
      </c>
      <c r="G448" s="26">
        <f t="shared" si="56"/>
        <v>3.5833333333333335</v>
      </c>
      <c r="H448" s="26">
        <f t="shared" si="62"/>
        <v>-5.25</v>
      </c>
      <c r="I448" s="28">
        <f>$Y$8*F448</f>
        <v>-2479.1666666666665</v>
      </c>
      <c r="J448" s="28">
        <f>$Z$8*$Y$8*$AA$8</f>
        <v>200.12400000000002</v>
      </c>
      <c r="K448" s="28">
        <f>0.5*$AB$8*$AD$8*$AC$8*(G448)^2</f>
        <v>5.3929166666666664</v>
      </c>
      <c r="L448" s="28">
        <f t="shared" si="57"/>
        <v>-2273.6497499999996</v>
      </c>
      <c r="M448" s="31">
        <f t="shared" si="58"/>
        <v>-8147.2449374999987</v>
      </c>
      <c r="N448" s="31">
        <f t="shared" si="59"/>
        <v>-8.1472449374999982</v>
      </c>
      <c r="O448" s="24" t="str">
        <f t="shared" si="60"/>
        <v>BRAKING</v>
      </c>
      <c r="P448" s="24">
        <f t="shared" si="54"/>
        <v>1946.5656759259261</v>
      </c>
      <c r="Q448" s="24">
        <f t="shared" si="55"/>
        <v>1265.2676893518521</v>
      </c>
      <c r="AE448">
        <f>IF(E448&lt;1,1,0)</f>
        <v>0</v>
      </c>
      <c r="AF448">
        <f>IF(AE448=1,"",E448)</f>
        <v>12.9</v>
      </c>
      <c r="AG448">
        <f>E448/3.6</f>
        <v>3.5833333333333335</v>
      </c>
    </row>
    <row r="449" spans="2:33" x14ac:dyDescent="0.3">
      <c r="B449" s="3" t="s">
        <v>48</v>
      </c>
      <c r="C449" s="3">
        <v>441</v>
      </c>
      <c r="D449" s="3">
        <v>441</v>
      </c>
      <c r="E449" s="10">
        <v>7.7</v>
      </c>
      <c r="F449" s="26">
        <f t="shared" si="61"/>
        <v>-1.2638888888888891</v>
      </c>
      <c r="G449" s="26">
        <f t="shared" si="56"/>
        <v>2.1388888888888888</v>
      </c>
      <c r="H449" s="26">
        <f t="shared" si="62"/>
        <v>-4.5500000000000007</v>
      </c>
      <c r="I449" s="28">
        <f>$Y$8*F449</f>
        <v>-2148.6111111111113</v>
      </c>
      <c r="J449" s="28">
        <f>$Z$8*$Y$8*$AA$8</f>
        <v>200.12400000000002</v>
      </c>
      <c r="K449" s="28">
        <f>0.5*$AB$8*$AD$8*$AC$8*(G449)^2</f>
        <v>1.9214351851851852</v>
      </c>
      <c r="L449" s="28">
        <f t="shared" si="57"/>
        <v>-1946.5656759259261</v>
      </c>
      <c r="M449" s="31">
        <f t="shared" si="58"/>
        <v>-4163.4876957304532</v>
      </c>
      <c r="N449" s="31">
        <f t="shared" si="59"/>
        <v>-4.1634876957304536</v>
      </c>
      <c r="O449" s="24" t="str">
        <f t="shared" si="60"/>
        <v>BRAKING</v>
      </c>
      <c r="P449" s="24">
        <f t="shared" si="54"/>
        <v>1310.5191481481484</v>
      </c>
      <c r="Q449" s="24">
        <f t="shared" si="55"/>
        <v>851.83744629629643</v>
      </c>
      <c r="AE449">
        <f>IF(E449&lt;1,1,0)</f>
        <v>0</v>
      </c>
      <c r="AF449">
        <f>IF(AE449=1,"",E449)</f>
        <v>7.7</v>
      </c>
      <c r="AG449">
        <f>E449/3.6</f>
        <v>2.1388888888888888</v>
      </c>
    </row>
    <row r="450" spans="2:33" x14ac:dyDescent="0.3">
      <c r="B450" s="3" t="s">
        <v>48</v>
      </c>
      <c r="C450" s="3">
        <v>442</v>
      </c>
      <c r="D450" s="3">
        <v>442</v>
      </c>
      <c r="E450" s="10">
        <v>3.8</v>
      </c>
      <c r="F450" s="26">
        <f t="shared" si="61"/>
        <v>-0.88888888888888895</v>
      </c>
      <c r="G450" s="26">
        <f t="shared" si="56"/>
        <v>1.0555555555555556</v>
      </c>
      <c r="H450" s="26">
        <f t="shared" si="62"/>
        <v>-3.2</v>
      </c>
      <c r="I450" s="28">
        <f>$Y$8*F450</f>
        <v>-1511.1111111111113</v>
      </c>
      <c r="J450" s="28">
        <f>$Z$8*$Y$8*$AA$8</f>
        <v>200.12400000000002</v>
      </c>
      <c r="K450" s="28">
        <f>0.5*$AB$8*$AD$8*$AC$8*(G450)^2</f>
        <v>0.46796296296296297</v>
      </c>
      <c r="L450" s="28">
        <f t="shared" si="57"/>
        <v>-1310.5191481481484</v>
      </c>
      <c r="M450" s="31">
        <f t="shared" si="58"/>
        <v>-1383.3257674897122</v>
      </c>
      <c r="N450" s="31">
        <f t="shared" si="59"/>
        <v>-1.3833257674897121</v>
      </c>
      <c r="O450" s="24" t="str">
        <f t="shared" si="60"/>
        <v>BRAKING</v>
      </c>
      <c r="P450" s="24">
        <f t="shared" si="54"/>
        <v>649.82123148148139</v>
      </c>
      <c r="Q450" s="24">
        <f t="shared" si="55"/>
        <v>422.38380046296294</v>
      </c>
      <c r="AE450">
        <f>IF(E450&lt;1,1,0)</f>
        <v>0</v>
      </c>
      <c r="AF450">
        <f>IF(AE450=1,"",E450)</f>
        <v>3.8</v>
      </c>
      <c r="AG450">
        <f>E450/3.6</f>
        <v>1.0555555555555556</v>
      </c>
    </row>
    <row r="451" spans="2:33" x14ac:dyDescent="0.3">
      <c r="B451" s="3" t="s">
        <v>48</v>
      </c>
      <c r="C451" s="3">
        <v>443</v>
      </c>
      <c r="D451" s="3">
        <v>443</v>
      </c>
      <c r="E451" s="10">
        <v>1.3</v>
      </c>
      <c r="F451" s="26">
        <f t="shared" si="61"/>
        <v>-0.49999999999999994</v>
      </c>
      <c r="G451" s="26">
        <f t="shared" si="56"/>
        <v>0.3611111111111111</v>
      </c>
      <c r="H451" s="26">
        <f t="shared" si="62"/>
        <v>-1.7999999999999998</v>
      </c>
      <c r="I451" s="28">
        <f>$Y$8*F451</f>
        <v>-849.99999999999989</v>
      </c>
      <c r="J451" s="28">
        <f>$Z$8*$Y$8*$AA$8</f>
        <v>200.12400000000002</v>
      </c>
      <c r="K451" s="28">
        <f>0.5*$AB$8*$AD$8*$AC$8*(G451)^2</f>
        <v>5.4768518518518515E-2</v>
      </c>
      <c r="L451" s="28">
        <f t="shared" si="57"/>
        <v>-649.82123148148139</v>
      </c>
      <c r="M451" s="31">
        <f t="shared" si="58"/>
        <v>-234.65766692386828</v>
      </c>
      <c r="N451" s="31">
        <f t="shared" si="59"/>
        <v>-0.23465766692386827</v>
      </c>
      <c r="O451" s="24" t="str">
        <f t="shared" si="60"/>
        <v>BRAKING</v>
      </c>
      <c r="P451" s="24">
        <f t="shared" si="54"/>
        <v>106.81914814814813</v>
      </c>
      <c r="Q451" s="24">
        <f t="shared" si="55"/>
        <v>69.432446296296291</v>
      </c>
      <c r="AE451">
        <f>IF(E451&lt;1,1,0)</f>
        <v>0</v>
      </c>
      <c r="AF451">
        <f>IF(AE451=1,"",E451)</f>
        <v>1.3</v>
      </c>
      <c r="AG451">
        <f>E451/3.6</f>
        <v>0.3611111111111111</v>
      </c>
    </row>
    <row r="452" spans="2:33" x14ac:dyDescent="0.3">
      <c r="B452" s="3" t="s">
        <v>48</v>
      </c>
      <c r="C452" s="3">
        <v>444</v>
      </c>
      <c r="D452" s="3">
        <v>444</v>
      </c>
      <c r="E452" s="10">
        <v>0.2</v>
      </c>
      <c r="F452" s="26">
        <f t="shared" si="61"/>
        <v>-0.18055555555555555</v>
      </c>
      <c r="G452" s="26">
        <f t="shared" si="56"/>
        <v>5.5555555555555559E-2</v>
      </c>
      <c r="H452" s="26">
        <f t="shared" si="62"/>
        <v>-0.65</v>
      </c>
      <c r="I452" s="28">
        <f>$Y$8*F452</f>
        <v>-306.94444444444446</v>
      </c>
      <c r="J452" s="28">
        <f>$Z$8*$Y$8*$AA$8</f>
        <v>200.12400000000002</v>
      </c>
      <c r="K452" s="28">
        <f>0.5*$AB$8*$AD$8*$AC$8*(G452)^2</f>
        <v>1.2962962962962963E-3</v>
      </c>
      <c r="L452" s="28">
        <f t="shared" si="57"/>
        <v>-106.81914814814813</v>
      </c>
      <c r="M452" s="31">
        <f t="shared" si="58"/>
        <v>-5.934397119341563</v>
      </c>
      <c r="N452" s="31">
        <f t="shared" si="59"/>
        <v>-5.9343971193415628E-3</v>
      </c>
      <c r="O452" s="24" t="str">
        <f t="shared" si="60"/>
        <v>BRAKING</v>
      </c>
      <c r="P452" s="24">
        <f t="shared" si="54"/>
        <v>0</v>
      </c>
      <c r="Q452" s="24">
        <f t="shared" si="55"/>
        <v>0</v>
      </c>
      <c r="AE452">
        <f>IF(E452&lt;1,1,0)</f>
        <v>1</v>
      </c>
      <c r="AF452" t="str">
        <f>IF(AE452=1,"",E452)</f>
        <v/>
      </c>
      <c r="AG452">
        <f>E452/3.6</f>
        <v>5.5555555555555559E-2</v>
      </c>
    </row>
    <row r="453" spans="2:33" x14ac:dyDescent="0.3">
      <c r="B453" s="3" t="s">
        <v>48</v>
      </c>
      <c r="C453" s="3">
        <v>445</v>
      </c>
      <c r="D453" s="3">
        <v>445</v>
      </c>
      <c r="E453" s="10">
        <v>0</v>
      </c>
      <c r="F453" s="26">
        <f t="shared" si="61"/>
        <v>-2.777777777777778E-2</v>
      </c>
      <c r="G453" s="26">
        <f t="shared" si="56"/>
        <v>0</v>
      </c>
      <c r="H453" s="26">
        <f t="shared" si="62"/>
        <v>-0.1</v>
      </c>
      <c r="I453" s="28">
        <f>$Y$8*F453</f>
        <v>-47.222222222222229</v>
      </c>
      <c r="J453" s="28">
        <f>$Z$8*$Y$8*$AA$8</f>
        <v>200.12400000000002</v>
      </c>
      <c r="K453" s="28">
        <f>0.5*$AB$8*$AD$8*$AC$8*(G453)^2</f>
        <v>0</v>
      </c>
      <c r="L453" s="28">
        <f t="shared" si="57"/>
        <v>152.9017777777778</v>
      </c>
      <c r="M453" s="31">
        <f t="shared" si="58"/>
        <v>0</v>
      </c>
      <c r="N453" s="31">
        <f t="shared" si="59"/>
        <v>0</v>
      </c>
      <c r="O453" s="24" t="str">
        <f t="shared" si="60"/>
        <v/>
      </c>
      <c r="P453" s="24">
        <f t="shared" si="54"/>
        <v>0</v>
      </c>
      <c r="Q453" s="24">
        <f t="shared" si="55"/>
        <v>0</v>
      </c>
      <c r="AE453">
        <f>IF(E453&lt;1,1,0)</f>
        <v>1</v>
      </c>
      <c r="AF453" t="str">
        <f>IF(AE453=1,"",E453)</f>
        <v/>
      </c>
      <c r="AG453">
        <f>E453/3.6</f>
        <v>0</v>
      </c>
    </row>
    <row r="454" spans="2:33" x14ac:dyDescent="0.3">
      <c r="B454" s="3" t="s">
        <v>48</v>
      </c>
      <c r="C454" s="3">
        <v>446</v>
      </c>
      <c r="D454" s="3">
        <v>446</v>
      </c>
      <c r="E454" s="10">
        <v>0</v>
      </c>
      <c r="F454" s="26">
        <f t="shared" si="61"/>
        <v>0</v>
      </c>
      <c r="G454" s="26">
        <f t="shared" si="56"/>
        <v>0</v>
      </c>
      <c r="H454" s="26">
        <f t="shared" si="62"/>
        <v>0</v>
      </c>
      <c r="I454" s="28">
        <f>$Y$8*F454</f>
        <v>0</v>
      </c>
      <c r="J454" s="28">
        <f>$Z$8*$Y$8*$AA$8</f>
        <v>200.12400000000002</v>
      </c>
      <c r="K454" s="28">
        <f>0.5*$AB$8*$AD$8*$AC$8*(G454)^2</f>
        <v>0</v>
      </c>
      <c r="L454" s="28">
        <f t="shared" si="57"/>
        <v>200.12400000000002</v>
      </c>
      <c r="M454" s="31">
        <f t="shared" si="58"/>
        <v>0</v>
      </c>
      <c r="N454" s="31">
        <f t="shared" si="59"/>
        <v>0</v>
      </c>
      <c r="O454" s="24" t="str">
        <f t="shared" si="60"/>
        <v/>
      </c>
      <c r="P454" s="24">
        <f t="shared" si="54"/>
        <v>0</v>
      </c>
      <c r="Q454" s="24">
        <f t="shared" si="55"/>
        <v>0</v>
      </c>
      <c r="AE454">
        <f>IF(E454&lt;1,1,0)</f>
        <v>1</v>
      </c>
      <c r="AF454" t="str">
        <f>IF(AE454=1,"",E454)</f>
        <v/>
      </c>
      <c r="AG454">
        <f>E454/3.6</f>
        <v>0</v>
      </c>
    </row>
    <row r="455" spans="2:33" x14ac:dyDescent="0.3">
      <c r="B455" s="3" t="s">
        <v>48</v>
      </c>
      <c r="C455" s="3">
        <v>447</v>
      </c>
      <c r="D455" s="3">
        <v>447</v>
      </c>
      <c r="E455" s="10">
        <v>0</v>
      </c>
      <c r="F455" s="26">
        <f t="shared" si="61"/>
        <v>0</v>
      </c>
      <c r="G455" s="26">
        <f t="shared" si="56"/>
        <v>0</v>
      </c>
      <c r="H455" s="26">
        <f t="shared" si="62"/>
        <v>0</v>
      </c>
      <c r="I455" s="28">
        <f>$Y$8*F455</f>
        <v>0</v>
      </c>
      <c r="J455" s="28">
        <f>$Z$8*$Y$8*$AA$8</f>
        <v>200.12400000000002</v>
      </c>
      <c r="K455" s="28">
        <f>0.5*$AB$8*$AD$8*$AC$8*(G455)^2</f>
        <v>0</v>
      </c>
      <c r="L455" s="28">
        <f t="shared" si="57"/>
        <v>200.12400000000002</v>
      </c>
      <c r="M455" s="31">
        <f t="shared" si="58"/>
        <v>0</v>
      </c>
      <c r="N455" s="31">
        <f t="shared" si="59"/>
        <v>0</v>
      </c>
      <c r="O455" s="24" t="str">
        <f t="shared" si="60"/>
        <v/>
      </c>
      <c r="P455" s="24">
        <f t="shared" si="54"/>
        <v>0</v>
      </c>
      <c r="Q455" s="24">
        <f t="shared" si="55"/>
        <v>0</v>
      </c>
      <c r="AE455">
        <f>IF(E455&lt;1,1,0)</f>
        <v>1</v>
      </c>
      <c r="AF455" t="str">
        <f>IF(AE455=1,"",E455)</f>
        <v/>
      </c>
      <c r="AG455">
        <f>E455/3.6</f>
        <v>0</v>
      </c>
    </row>
    <row r="456" spans="2:33" x14ac:dyDescent="0.3">
      <c r="B456" s="3" t="s">
        <v>48</v>
      </c>
      <c r="C456" s="3">
        <v>448</v>
      </c>
      <c r="D456" s="3">
        <v>448</v>
      </c>
      <c r="E456" s="10">
        <v>0</v>
      </c>
      <c r="F456" s="26">
        <f t="shared" si="61"/>
        <v>0</v>
      </c>
      <c r="G456" s="26">
        <f t="shared" si="56"/>
        <v>0</v>
      </c>
      <c r="H456" s="26">
        <f t="shared" si="62"/>
        <v>0</v>
      </c>
      <c r="I456" s="28">
        <f>$Y$8*F456</f>
        <v>0</v>
      </c>
      <c r="J456" s="28">
        <f>$Z$8*$Y$8*$AA$8</f>
        <v>200.12400000000002</v>
      </c>
      <c r="K456" s="28">
        <f>0.5*$AB$8*$AD$8*$AC$8*(G456)^2</f>
        <v>0</v>
      </c>
      <c r="L456" s="28">
        <f t="shared" si="57"/>
        <v>200.12400000000002</v>
      </c>
      <c r="M456" s="31">
        <f t="shared" si="58"/>
        <v>0</v>
      </c>
      <c r="N456" s="31">
        <f t="shared" si="59"/>
        <v>0</v>
      </c>
      <c r="O456" s="24" t="str">
        <f t="shared" si="60"/>
        <v/>
      </c>
      <c r="P456" s="24">
        <f t="shared" ref="P456:P519" si="63">MAX(-L457,0)</f>
        <v>0</v>
      </c>
      <c r="Q456" s="24">
        <f t="shared" ref="Q456:Q519" si="64">P456*0.65</f>
        <v>0</v>
      </c>
      <c r="AE456">
        <f>IF(E456&lt;1,1,0)</f>
        <v>1</v>
      </c>
      <c r="AF456" t="str">
        <f>IF(AE456=1,"",E456)</f>
        <v/>
      </c>
      <c r="AG456">
        <f>E456/3.6</f>
        <v>0</v>
      </c>
    </row>
    <row r="457" spans="2:33" x14ac:dyDescent="0.3">
      <c r="B457" s="3" t="s">
        <v>48</v>
      </c>
      <c r="C457" s="3">
        <v>449</v>
      </c>
      <c r="D457" s="3">
        <v>449</v>
      </c>
      <c r="E457" s="10">
        <v>0</v>
      </c>
      <c r="F457" s="26">
        <f t="shared" si="61"/>
        <v>0</v>
      </c>
      <c r="G457" s="26">
        <f t="shared" ref="G457:G520" si="65">E457/3.6</f>
        <v>0</v>
      </c>
      <c r="H457" s="26">
        <f t="shared" si="62"/>
        <v>0</v>
      </c>
      <c r="I457" s="28">
        <f>$Y$8*F457</f>
        <v>0</v>
      </c>
      <c r="J457" s="28">
        <f>$Z$8*$Y$8*$AA$8</f>
        <v>200.12400000000002</v>
      </c>
      <c r="K457" s="28">
        <f>0.5*$AB$8*$AD$8*$AC$8*(G457)^2</f>
        <v>0</v>
      </c>
      <c r="L457" s="28">
        <f t="shared" ref="L457:L520" si="66">I457+$J$8+K457</f>
        <v>200.12400000000002</v>
      </c>
      <c r="M457" s="31">
        <f t="shared" ref="M457:M520" si="67">L457*G457</f>
        <v>0</v>
      </c>
      <c r="N457" s="31">
        <f t="shared" ref="N457:N520" si="68">M457/1000</f>
        <v>0</v>
      </c>
      <c r="O457" s="24" t="str">
        <f t="shared" ref="O457:O520" si="69">IF(L457&lt;0, "BRAKING", "")</f>
        <v/>
      </c>
      <c r="P457" s="24">
        <f t="shared" si="63"/>
        <v>0</v>
      </c>
      <c r="Q457" s="24">
        <f t="shared" si="64"/>
        <v>0</v>
      </c>
      <c r="AE457">
        <f>IF(E457&lt;1,1,0)</f>
        <v>1</v>
      </c>
      <c r="AF457" t="str">
        <f>IF(AE457=1,"",E457)</f>
        <v/>
      </c>
      <c r="AG457">
        <f>E457/3.6</f>
        <v>0</v>
      </c>
    </row>
    <row r="458" spans="2:33" x14ac:dyDescent="0.3">
      <c r="B458" s="3" t="s">
        <v>48</v>
      </c>
      <c r="C458" s="3">
        <v>450</v>
      </c>
      <c r="D458" s="3">
        <v>450</v>
      </c>
      <c r="E458" s="10">
        <v>0</v>
      </c>
      <c r="F458" s="26">
        <f t="shared" ref="F458:F521" si="70">($E459-$E457)/2/3.6</f>
        <v>0</v>
      </c>
      <c r="G458" s="26">
        <f t="shared" si="65"/>
        <v>0</v>
      </c>
      <c r="H458" s="26">
        <f t="shared" ref="H458:H521" si="71">($E459-$E457)/2</f>
        <v>0</v>
      </c>
      <c r="I458" s="28">
        <f>$Y$8*F458</f>
        <v>0</v>
      </c>
      <c r="J458" s="28">
        <f>$Z$8*$Y$8*$AA$8</f>
        <v>200.12400000000002</v>
      </c>
      <c r="K458" s="28">
        <f>0.5*$AB$8*$AD$8*$AC$8*(G458)^2</f>
        <v>0</v>
      </c>
      <c r="L458" s="28">
        <f t="shared" si="66"/>
        <v>200.12400000000002</v>
      </c>
      <c r="M458" s="31">
        <f t="shared" si="67"/>
        <v>0</v>
      </c>
      <c r="N458" s="31">
        <f t="shared" si="68"/>
        <v>0</v>
      </c>
      <c r="O458" s="24" t="str">
        <f t="shared" si="69"/>
        <v/>
      </c>
      <c r="P458" s="24">
        <f t="shared" si="63"/>
        <v>0</v>
      </c>
      <c r="Q458" s="24">
        <f t="shared" si="64"/>
        <v>0</v>
      </c>
      <c r="AE458">
        <f>IF(E458&lt;1,1,0)</f>
        <v>1</v>
      </c>
      <c r="AF458" t="str">
        <f>IF(AE458=1,"",E458)</f>
        <v/>
      </c>
      <c r="AG458">
        <f>E458/3.6</f>
        <v>0</v>
      </c>
    </row>
    <row r="459" spans="2:33" x14ac:dyDescent="0.3">
      <c r="B459" s="3" t="s">
        <v>48</v>
      </c>
      <c r="C459" s="3">
        <v>451</v>
      </c>
      <c r="D459" s="3">
        <v>451</v>
      </c>
      <c r="E459" s="10">
        <v>0</v>
      </c>
      <c r="F459" s="26">
        <f t="shared" si="70"/>
        <v>0</v>
      </c>
      <c r="G459" s="26">
        <f t="shared" si="65"/>
        <v>0</v>
      </c>
      <c r="H459" s="26">
        <f t="shared" si="71"/>
        <v>0</v>
      </c>
      <c r="I459" s="28">
        <f>$Y$8*F459</f>
        <v>0</v>
      </c>
      <c r="J459" s="28">
        <f>$Z$8*$Y$8*$AA$8</f>
        <v>200.12400000000002</v>
      </c>
      <c r="K459" s="28">
        <f>0.5*$AB$8*$AD$8*$AC$8*(G459)^2</f>
        <v>0</v>
      </c>
      <c r="L459" s="28">
        <f t="shared" si="66"/>
        <v>200.12400000000002</v>
      </c>
      <c r="M459" s="31">
        <f t="shared" si="67"/>
        <v>0</v>
      </c>
      <c r="N459" s="31">
        <f t="shared" si="68"/>
        <v>0</v>
      </c>
      <c r="O459" s="24" t="str">
        <f t="shared" si="69"/>
        <v/>
      </c>
      <c r="P459" s="24">
        <f t="shared" si="63"/>
        <v>0</v>
      </c>
      <c r="Q459" s="24">
        <f t="shared" si="64"/>
        <v>0</v>
      </c>
      <c r="AE459">
        <f>IF(E459&lt;1,1,0)</f>
        <v>1</v>
      </c>
      <c r="AF459" t="str">
        <f>IF(AE459=1,"",E459)</f>
        <v/>
      </c>
      <c r="AG459">
        <f>E459/3.6</f>
        <v>0</v>
      </c>
    </row>
    <row r="460" spans="2:33" x14ac:dyDescent="0.3">
      <c r="B460" s="3" t="s">
        <v>48</v>
      </c>
      <c r="C460" s="3">
        <v>452</v>
      </c>
      <c r="D460" s="3">
        <v>452</v>
      </c>
      <c r="E460" s="10">
        <v>0</v>
      </c>
      <c r="F460" s="26">
        <f t="shared" si="70"/>
        <v>0</v>
      </c>
      <c r="G460" s="26">
        <f t="shared" si="65"/>
        <v>0</v>
      </c>
      <c r="H460" s="26">
        <f t="shared" si="71"/>
        <v>0</v>
      </c>
      <c r="I460" s="28">
        <f>$Y$8*F460</f>
        <v>0</v>
      </c>
      <c r="J460" s="28">
        <f>$Z$8*$Y$8*$AA$8</f>
        <v>200.12400000000002</v>
      </c>
      <c r="K460" s="28">
        <f>0.5*$AB$8*$AD$8*$AC$8*(G460)^2</f>
        <v>0</v>
      </c>
      <c r="L460" s="28">
        <f t="shared" si="66"/>
        <v>200.12400000000002</v>
      </c>
      <c r="M460" s="31">
        <f t="shared" si="67"/>
        <v>0</v>
      </c>
      <c r="N460" s="31">
        <f t="shared" si="68"/>
        <v>0</v>
      </c>
      <c r="O460" s="24" t="str">
        <f t="shared" si="69"/>
        <v/>
      </c>
      <c r="P460" s="24">
        <f t="shared" si="63"/>
        <v>0</v>
      </c>
      <c r="Q460" s="24">
        <f t="shared" si="64"/>
        <v>0</v>
      </c>
      <c r="AE460">
        <f>IF(E460&lt;1,1,0)</f>
        <v>1</v>
      </c>
      <c r="AF460" t="str">
        <f>IF(AE460=1,"",E460)</f>
        <v/>
      </c>
      <c r="AG460">
        <f>E460/3.6</f>
        <v>0</v>
      </c>
    </row>
    <row r="461" spans="2:33" x14ac:dyDescent="0.3">
      <c r="B461" s="3" t="s">
        <v>48</v>
      </c>
      <c r="C461" s="3">
        <v>453</v>
      </c>
      <c r="D461" s="3">
        <v>453</v>
      </c>
      <c r="E461" s="10">
        <v>0</v>
      </c>
      <c r="F461" s="26">
        <f t="shared" si="70"/>
        <v>0</v>
      </c>
      <c r="G461" s="26">
        <f t="shared" si="65"/>
        <v>0</v>
      </c>
      <c r="H461" s="26">
        <f t="shared" si="71"/>
        <v>0</v>
      </c>
      <c r="I461" s="28">
        <f>$Y$8*F461</f>
        <v>0</v>
      </c>
      <c r="J461" s="28">
        <f>$Z$8*$Y$8*$AA$8</f>
        <v>200.12400000000002</v>
      </c>
      <c r="K461" s="28">
        <f>0.5*$AB$8*$AD$8*$AC$8*(G461)^2</f>
        <v>0</v>
      </c>
      <c r="L461" s="28">
        <f t="shared" si="66"/>
        <v>200.12400000000002</v>
      </c>
      <c r="M461" s="31">
        <f t="shared" si="67"/>
        <v>0</v>
      </c>
      <c r="N461" s="31">
        <f t="shared" si="68"/>
        <v>0</v>
      </c>
      <c r="O461" s="24" t="str">
        <f t="shared" si="69"/>
        <v/>
      </c>
      <c r="P461" s="24">
        <f t="shared" si="63"/>
        <v>0</v>
      </c>
      <c r="Q461" s="24">
        <f t="shared" si="64"/>
        <v>0</v>
      </c>
      <c r="AE461">
        <f>IF(E461&lt;1,1,0)</f>
        <v>1</v>
      </c>
      <c r="AF461" t="str">
        <f>IF(AE461=1,"",E461)</f>
        <v/>
      </c>
      <c r="AG461">
        <f>E461/3.6</f>
        <v>0</v>
      </c>
    </row>
    <row r="462" spans="2:33" x14ac:dyDescent="0.3">
      <c r="B462" s="3" t="s">
        <v>48</v>
      </c>
      <c r="C462" s="3">
        <v>454</v>
      </c>
      <c r="D462" s="3">
        <v>454</v>
      </c>
      <c r="E462" s="10">
        <v>0</v>
      </c>
      <c r="F462" s="26">
        <f t="shared" si="70"/>
        <v>0</v>
      </c>
      <c r="G462" s="26">
        <f t="shared" si="65"/>
        <v>0</v>
      </c>
      <c r="H462" s="26">
        <f t="shared" si="71"/>
        <v>0</v>
      </c>
      <c r="I462" s="28">
        <f>$Y$8*F462</f>
        <v>0</v>
      </c>
      <c r="J462" s="28">
        <f>$Z$8*$Y$8*$AA$8</f>
        <v>200.12400000000002</v>
      </c>
      <c r="K462" s="28">
        <f>0.5*$AB$8*$AD$8*$AC$8*(G462)^2</f>
        <v>0</v>
      </c>
      <c r="L462" s="28">
        <f t="shared" si="66"/>
        <v>200.12400000000002</v>
      </c>
      <c r="M462" s="31">
        <f t="shared" si="67"/>
        <v>0</v>
      </c>
      <c r="N462" s="31">
        <f t="shared" si="68"/>
        <v>0</v>
      </c>
      <c r="O462" s="24" t="str">
        <f t="shared" si="69"/>
        <v/>
      </c>
      <c r="P462" s="24">
        <f t="shared" si="63"/>
        <v>0</v>
      </c>
      <c r="Q462" s="24">
        <f t="shared" si="64"/>
        <v>0</v>
      </c>
      <c r="AE462">
        <f>IF(E462&lt;1,1,0)</f>
        <v>1</v>
      </c>
      <c r="AF462" t="str">
        <f>IF(AE462=1,"",E462)</f>
        <v/>
      </c>
      <c r="AG462">
        <f>E462/3.6</f>
        <v>0</v>
      </c>
    </row>
    <row r="463" spans="2:33" x14ac:dyDescent="0.3">
      <c r="B463" s="3" t="s">
        <v>48</v>
      </c>
      <c r="C463" s="3">
        <v>455</v>
      </c>
      <c r="D463" s="3">
        <v>455</v>
      </c>
      <c r="E463" s="10">
        <v>0</v>
      </c>
      <c r="F463" s="26">
        <f t="shared" si="70"/>
        <v>0</v>
      </c>
      <c r="G463" s="26">
        <f t="shared" si="65"/>
        <v>0</v>
      </c>
      <c r="H463" s="26">
        <f t="shared" si="71"/>
        <v>0</v>
      </c>
      <c r="I463" s="28">
        <f>$Y$8*F463</f>
        <v>0</v>
      </c>
      <c r="J463" s="28">
        <f>$Z$8*$Y$8*$AA$8</f>
        <v>200.12400000000002</v>
      </c>
      <c r="K463" s="28">
        <f>0.5*$AB$8*$AD$8*$AC$8*(G463)^2</f>
        <v>0</v>
      </c>
      <c r="L463" s="28">
        <f t="shared" si="66"/>
        <v>200.12400000000002</v>
      </c>
      <c r="M463" s="31">
        <f t="shared" si="67"/>
        <v>0</v>
      </c>
      <c r="N463" s="31">
        <f t="shared" si="68"/>
        <v>0</v>
      </c>
      <c r="O463" s="24" t="str">
        <f t="shared" si="69"/>
        <v/>
      </c>
      <c r="P463" s="24">
        <f t="shared" si="63"/>
        <v>0</v>
      </c>
      <c r="Q463" s="24">
        <f t="shared" si="64"/>
        <v>0</v>
      </c>
      <c r="AE463">
        <f>IF(E463&lt;1,1,0)</f>
        <v>1</v>
      </c>
      <c r="AF463" t="str">
        <f>IF(AE463=1,"",E463)</f>
        <v/>
      </c>
      <c r="AG463">
        <f>E463/3.6</f>
        <v>0</v>
      </c>
    </row>
    <row r="464" spans="2:33" x14ac:dyDescent="0.3">
      <c r="B464" s="3" t="s">
        <v>48</v>
      </c>
      <c r="C464" s="3">
        <v>456</v>
      </c>
      <c r="D464" s="3">
        <v>456</v>
      </c>
      <c r="E464" s="10">
        <v>0</v>
      </c>
      <c r="F464" s="26">
        <f t="shared" si="70"/>
        <v>0</v>
      </c>
      <c r="G464" s="26">
        <f t="shared" si="65"/>
        <v>0</v>
      </c>
      <c r="H464" s="26">
        <f t="shared" si="71"/>
        <v>0</v>
      </c>
      <c r="I464" s="28">
        <f>$Y$8*F464</f>
        <v>0</v>
      </c>
      <c r="J464" s="28">
        <f>$Z$8*$Y$8*$AA$8</f>
        <v>200.12400000000002</v>
      </c>
      <c r="K464" s="28">
        <f>0.5*$AB$8*$AD$8*$AC$8*(G464)^2</f>
        <v>0</v>
      </c>
      <c r="L464" s="28">
        <f t="shared" si="66"/>
        <v>200.12400000000002</v>
      </c>
      <c r="M464" s="31">
        <f t="shared" si="67"/>
        <v>0</v>
      </c>
      <c r="N464" s="31">
        <f t="shared" si="68"/>
        <v>0</v>
      </c>
      <c r="O464" s="24" t="str">
        <f t="shared" si="69"/>
        <v/>
      </c>
      <c r="P464" s="24">
        <f t="shared" si="63"/>
        <v>0</v>
      </c>
      <c r="Q464" s="24">
        <f t="shared" si="64"/>
        <v>0</v>
      </c>
      <c r="AE464">
        <f>IF(E464&lt;1,1,0)</f>
        <v>1</v>
      </c>
      <c r="AF464" t="str">
        <f>IF(AE464=1,"",E464)</f>
        <v/>
      </c>
      <c r="AG464">
        <f>E464/3.6</f>
        <v>0</v>
      </c>
    </row>
    <row r="465" spans="2:33" x14ac:dyDescent="0.3">
      <c r="B465" s="3" t="s">
        <v>48</v>
      </c>
      <c r="C465" s="3">
        <v>457</v>
      </c>
      <c r="D465" s="3">
        <v>457</v>
      </c>
      <c r="E465" s="10">
        <v>0</v>
      </c>
      <c r="F465" s="26">
        <f t="shared" si="70"/>
        <v>0</v>
      </c>
      <c r="G465" s="26">
        <f t="shared" si="65"/>
        <v>0</v>
      </c>
      <c r="H465" s="26">
        <f t="shared" si="71"/>
        <v>0</v>
      </c>
      <c r="I465" s="28">
        <f>$Y$8*F465</f>
        <v>0</v>
      </c>
      <c r="J465" s="28">
        <f>$Z$8*$Y$8*$AA$8</f>
        <v>200.12400000000002</v>
      </c>
      <c r="K465" s="28">
        <f>0.5*$AB$8*$AD$8*$AC$8*(G465)^2</f>
        <v>0</v>
      </c>
      <c r="L465" s="28">
        <f t="shared" si="66"/>
        <v>200.12400000000002</v>
      </c>
      <c r="M465" s="31">
        <f t="shared" si="67"/>
        <v>0</v>
      </c>
      <c r="N465" s="31">
        <f t="shared" si="68"/>
        <v>0</v>
      </c>
      <c r="O465" s="24" t="str">
        <f t="shared" si="69"/>
        <v/>
      </c>
      <c r="P465" s="24">
        <f t="shared" si="63"/>
        <v>0</v>
      </c>
      <c r="Q465" s="24">
        <f t="shared" si="64"/>
        <v>0</v>
      </c>
      <c r="AE465">
        <f>IF(E465&lt;1,1,0)</f>
        <v>1</v>
      </c>
      <c r="AF465" t="str">
        <f>IF(AE465=1,"",E465)</f>
        <v/>
      </c>
      <c r="AG465">
        <f>E465/3.6</f>
        <v>0</v>
      </c>
    </row>
    <row r="466" spans="2:33" x14ac:dyDescent="0.3">
      <c r="B466" s="3" t="s">
        <v>48</v>
      </c>
      <c r="C466" s="3">
        <v>458</v>
      </c>
      <c r="D466" s="3">
        <v>458</v>
      </c>
      <c r="E466" s="10">
        <v>0</v>
      </c>
      <c r="F466" s="26">
        <f t="shared" si="70"/>
        <v>0</v>
      </c>
      <c r="G466" s="26">
        <f t="shared" si="65"/>
        <v>0</v>
      </c>
      <c r="H466" s="26">
        <f t="shared" si="71"/>
        <v>0</v>
      </c>
      <c r="I466" s="28">
        <f>$Y$8*F466</f>
        <v>0</v>
      </c>
      <c r="J466" s="28">
        <f>$Z$8*$Y$8*$AA$8</f>
        <v>200.12400000000002</v>
      </c>
      <c r="K466" s="28">
        <f>0.5*$AB$8*$AD$8*$AC$8*(G466)^2</f>
        <v>0</v>
      </c>
      <c r="L466" s="28">
        <f t="shared" si="66"/>
        <v>200.12400000000002</v>
      </c>
      <c r="M466" s="31">
        <f t="shared" si="67"/>
        <v>0</v>
      </c>
      <c r="N466" s="31">
        <f t="shared" si="68"/>
        <v>0</v>
      </c>
      <c r="O466" s="24" t="str">
        <f t="shared" si="69"/>
        <v/>
      </c>
      <c r="P466" s="24">
        <f t="shared" si="63"/>
        <v>0</v>
      </c>
      <c r="Q466" s="24">
        <f t="shared" si="64"/>
        <v>0</v>
      </c>
      <c r="AE466">
        <f>IF(E466&lt;1,1,0)</f>
        <v>1</v>
      </c>
      <c r="AF466" t="str">
        <f>IF(AE466=1,"",E466)</f>
        <v/>
      </c>
      <c r="AG466">
        <f>E466/3.6</f>
        <v>0</v>
      </c>
    </row>
    <row r="467" spans="2:33" x14ac:dyDescent="0.3">
      <c r="B467" s="3" t="s">
        <v>48</v>
      </c>
      <c r="C467" s="3">
        <v>459</v>
      </c>
      <c r="D467" s="3">
        <v>459</v>
      </c>
      <c r="E467" s="10">
        <v>0</v>
      </c>
      <c r="F467" s="26">
        <f t="shared" si="70"/>
        <v>0</v>
      </c>
      <c r="G467" s="26">
        <f t="shared" si="65"/>
        <v>0</v>
      </c>
      <c r="H467" s="26">
        <f t="shared" si="71"/>
        <v>0</v>
      </c>
      <c r="I467" s="28">
        <f>$Y$8*F467</f>
        <v>0</v>
      </c>
      <c r="J467" s="28">
        <f>$Z$8*$Y$8*$AA$8</f>
        <v>200.12400000000002</v>
      </c>
      <c r="K467" s="28">
        <f>0.5*$AB$8*$AD$8*$AC$8*(G467)^2</f>
        <v>0</v>
      </c>
      <c r="L467" s="28">
        <f t="shared" si="66"/>
        <v>200.12400000000002</v>
      </c>
      <c r="M467" s="31">
        <f t="shared" si="67"/>
        <v>0</v>
      </c>
      <c r="N467" s="31">
        <f t="shared" si="68"/>
        <v>0</v>
      </c>
      <c r="O467" s="24" t="str">
        <f t="shared" si="69"/>
        <v/>
      </c>
      <c r="P467" s="24">
        <f t="shared" si="63"/>
        <v>0</v>
      </c>
      <c r="Q467" s="24">
        <f t="shared" si="64"/>
        <v>0</v>
      </c>
      <c r="AE467">
        <f>IF(E467&lt;1,1,0)</f>
        <v>1</v>
      </c>
      <c r="AF467" t="str">
        <f>IF(AE467=1,"",E467)</f>
        <v/>
      </c>
      <c r="AG467">
        <f>E467/3.6</f>
        <v>0</v>
      </c>
    </row>
    <row r="468" spans="2:33" x14ac:dyDescent="0.3">
      <c r="B468" s="3" t="s">
        <v>48</v>
      </c>
      <c r="C468" s="3">
        <v>460</v>
      </c>
      <c r="D468" s="3">
        <v>460</v>
      </c>
      <c r="E468" s="10">
        <v>0</v>
      </c>
      <c r="F468" s="26">
        <f t="shared" si="70"/>
        <v>0</v>
      </c>
      <c r="G468" s="26">
        <f t="shared" si="65"/>
        <v>0</v>
      </c>
      <c r="H468" s="26">
        <f t="shared" si="71"/>
        <v>0</v>
      </c>
      <c r="I468" s="28">
        <f>$Y$8*F468</f>
        <v>0</v>
      </c>
      <c r="J468" s="28">
        <f>$Z$8*$Y$8*$AA$8</f>
        <v>200.12400000000002</v>
      </c>
      <c r="K468" s="28">
        <f>0.5*$AB$8*$AD$8*$AC$8*(G468)^2</f>
        <v>0</v>
      </c>
      <c r="L468" s="28">
        <f t="shared" si="66"/>
        <v>200.12400000000002</v>
      </c>
      <c r="M468" s="31">
        <f t="shared" si="67"/>
        <v>0</v>
      </c>
      <c r="N468" s="31">
        <f t="shared" si="68"/>
        <v>0</v>
      </c>
      <c r="O468" s="24" t="str">
        <f t="shared" si="69"/>
        <v/>
      </c>
      <c r="P468" s="24">
        <f t="shared" si="63"/>
        <v>0</v>
      </c>
      <c r="Q468" s="24">
        <f t="shared" si="64"/>
        <v>0</v>
      </c>
      <c r="AE468">
        <f>IF(E468&lt;1,1,0)</f>
        <v>1</v>
      </c>
      <c r="AF468" t="str">
        <f>IF(AE468=1,"",E468)</f>
        <v/>
      </c>
      <c r="AG468">
        <f>E468/3.6</f>
        <v>0</v>
      </c>
    </row>
    <row r="469" spans="2:33" x14ac:dyDescent="0.3">
      <c r="B469" s="3" t="s">
        <v>48</v>
      </c>
      <c r="C469" s="3">
        <v>461</v>
      </c>
      <c r="D469" s="3">
        <v>461</v>
      </c>
      <c r="E469" s="10">
        <v>0</v>
      </c>
      <c r="F469" s="26">
        <f t="shared" si="70"/>
        <v>0</v>
      </c>
      <c r="G469" s="26">
        <f t="shared" si="65"/>
        <v>0</v>
      </c>
      <c r="H469" s="26">
        <f t="shared" si="71"/>
        <v>0</v>
      </c>
      <c r="I469" s="28">
        <f>$Y$8*F469</f>
        <v>0</v>
      </c>
      <c r="J469" s="28">
        <f>$Z$8*$Y$8*$AA$8</f>
        <v>200.12400000000002</v>
      </c>
      <c r="K469" s="28">
        <f>0.5*$AB$8*$AD$8*$AC$8*(G469)^2</f>
        <v>0</v>
      </c>
      <c r="L469" s="28">
        <f t="shared" si="66"/>
        <v>200.12400000000002</v>
      </c>
      <c r="M469" s="31">
        <f t="shared" si="67"/>
        <v>0</v>
      </c>
      <c r="N469" s="31">
        <f t="shared" si="68"/>
        <v>0</v>
      </c>
      <c r="O469" s="24" t="str">
        <f t="shared" si="69"/>
        <v/>
      </c>
      <c r="P469" s="24">
        <f t="shared" si="63"/>
        <v>0</v>
      </c>
      <c r="Q469" s="24">
        <f t="shared" si="64"/>
        <v>0</v>
      </c>
      <c r="AE469">
        <f>IF(E469&lt;1,1,0)</f>
        <v>1</v>
      </c>
      <c r="AF469" t="str">
        <f>IF(AE469=1,"",E469)</f>
        <v/>
      </c>
      <c r="AG469">
        <f>E469/3.6</f>
        <v>0</v>
      </c>
    </row>
    <row r="470" spans="2:33" x14ac:dyDescent="0.3">
      <c r="B470" s="3" t="s">
        <v>48</v>
      </c>
      <c r="C470" s="3">
        <v>462</v>
      </c>
      <c r="D470" s="3">
        <v>462</v>
      </c>
      <c r="E470" s="10">
        <v>0</v>
      </c>
      <c r="F470" s="26">
        <f t="shared" si="70"/>
        <v>0</v>
      </c>
      <c r="G470" s="26">
        <f t="shared" si="65"/>
        <v>0</v>
      </c>
      <c r="H470" s="26">
        <f t="shared" si="71"/>
        <v>0</v>
      </c>
      <c r="I470" s="28">
        <f>$Y$8*F470</f>
        <v>0</v>
      </c>
      <c r="J470" s="28">
        <f>$Z$8*$Y$8*$AA$8</f>
        <v>200.12400000000002</v>
      </c>
      <c r="K470" s="28">
        <f>0.5*$AB$8*$AD$8*$AC$8*(G470)^2</f>
        <v>0</v>
      </c>
      <c r="L470" s="28">
        <f t="shared" si="66"/>
        <v>200.12400000000002</v>
      </c>
      <c r="M470" s="31">
        <f t="shared" si="67"/>
        <v>0</v>
      </c>
      <c r="N470" s="31">
        <f t="shared" si="68"/>
        <v>0</v>
      </c>
      <c r="O470" s="24" t="str">
        <f t="shared" si="69"/>
        <v/>
      </c>
      <c r="P470" s="24">
        <f t="shared" si="63"/>
        <v>0</v>
      </c>
      <c r="Q470" s="24">
        <f t="shared" si="64"/>
        <v>0</v>
      </c>
      <c r="AE470">
        <f>IF(E470&lt;1,1,0)</f>
        <v>1</v>
      </c>
      <c r="AF470" t="str">
        <f>IF(AE470=1,"",E470)</f>
        <v/>
      </c>
      <c r="AG470">
        <f>E470/3.6</f>
        <v>0</v>
      </c>
    </row>
    <row r="471" spans="2:33" x14ac:dyDescent="0.3">
      <c r="B471" s="3" t="s">
        <v>48</v>
      </c>
      <c r="C471" s="3">
        <v>463</v>
      </c>
      <c r="D471" s="3">
        <v>463</v>
      </c>
      <c r="E471" s="10">
        <v>0</v>
      </c>
      <c r="F471" s="26">
        <f t="shared" si="70"/>
        <v>0</v>
      </c>
      <c r="G471" s="26">
        <f t="shared" si="65"/>
        <v>0</v>
      </c>
      <c r="H471" s="26">
        <f t="shared" si="71"/>
        <v>0</v>
      </c>
      <c r="I471" s="28">
        <f>$Y$8*F471</f>
        <v>0</v>
      </c>
      <c r="J471" s="28">
        <f>$Z$8*$Y$8*$AA$8</f>
        <v>200.12400000000002</v>
      </c>
      <c r="K471" s="28">
        <f>0.5*$AB$8*$AD$8*$AC$8*(G471)^2</f>
        <v>0</v>
      </c>
      <c r="L471" s="28">
        <f t="shared" si="66"/>
        <v>200.12400000000002</v>
      </c>
      <c r="M471" s="31">
        <f t="shared" si="67"/>
        <v>0</v>
      </c>
      <c r="N471" s="31">
        <f t="shared" si="68"/>
        <v>0</v>
      </c>
      <c r="O471" s="24" t="str">
        <f t="shared" si="69"/>
        <v/>
      </c>
      <c r="P471" s="24">
        <f t="shared" si="63"/>
        <v>0</v>
      </c>
      <c r="Q471" s="24">
        <f t="shared" si="64"/>
        <v>0</v>
      </c>
      <c r="AE471">
        <f>IF(E471&lt;1,1,0)</f>
        <v>1</v>
      </c>
      <c r="AF471" t="str">
        <f>IF(AE471=1,"",E471)</f>
        <v/>
      </c>
      <c r="AG471">
        <f>E471/3.6</f>
        <v>0</v>
      </c>
    </row>
    <row r="472" spans="2:33" x14ac:dyDescent="0.3">
      <c r="B472" s="3" t="s">
        <v>48</v>
      </c>
      <c r="C472" s="3">
        <v>464</v>
      </c>
      <c r="D472" s="3">
        <v>464</v>
      </c>
      <c r="E472" s="10">
        <v>0</v>
      </c>
      <c r="F472" s="26">
        <f t="shared" si="70"/>
        <v>0</v>
      </c>
      <c r="G472" s="26">
        <f t="shared" si="65"/>
        <v>0</v>
      </c>
      <c r="H472" s="26">
        <f t="shared" si="71"/>
        <v>0</v>
      </c>
      <c r="I472" s="28">
        <f>$Y$8*F472</f>
        <v>0</v>
      </c>
      <c r="J472" s="28">
        <f>$Z$8*$Y$8*$AA$8</f>
        <v>200.12400000000002</v>
      </c>
      <c r="K472" s="28">
        <f>0.5*$AB$8*$AD$8*$AC$8*(G472)^2</f>
        <v>0</v>
      </c>
      <c r="L472" s="28">
        <f t="shared" si="66"/>
        <v>200.12400000000002</v>
      </c>
      <c r="M472" s="31">
        <f t="shared" si="67"/>
        <v>0</v>
      </c>
      <c r="N472" s="31">
        <f t="shared" si="68"/>
        <v>0</v>
      </c>
      <c r="O472" s="24" t="str">
        <f t="shared" si="69"/>
        <v/>
      </c>
      <c r="P472" s="24">
        <f t="shared" si="63"/>
        <v>0</v>
      </c>
      <c r="Q472" s="24">
        <f t="shared" si="64"/>
        <v>0</v>
      </c>
      <c r="AE472">
        <f>IF(E472&lt;1,1,0)</f>
        <v>1</v>
      </c>
      <c r="AF472" t="str">
        <f>IF(AE472=1,"",E472)</f>
        <v/>
      </c>
      <c r="AG472">
        <f>E472/3.6</f>
        <v>0</v>
      </c>
    </row>
    <row r="473" spans="2:33" x14ac:dyDescent="0.3">
      <c r="B473" s="3" t="s">
        <v>48</v>
      </c>
      <c r="C473" s="3">
        <v>465</v>
      </c>
      <c r="D473" s="3">
        <v>465</v>
      </c>
      <c r="E473" s="10">
        <v>0</v>
      </c>
      <c r="F473" s="26">
        <f t="shared" si="70"/>
        <v>0</v>
      </c>
      <c r="G473" s="26">
        <f t="shared" si="65"/>
        <v>0</v>
      </c>
      <c r="H473" s="26">
        <f t="shared" si="71"/>
        <v>0</v>
      </c>
      <c r="I473" s="28">
        <f>$Y$8*F473</f>
        <v>0</v>
      </c>
      <c r="J473" s="28">
        <f>$Z$8*$Y$8*$AA$8</f>
        <v>200.12400000000002</v>
      </c>
      <c r="K473" s="28">
        <f>0.5*$AB$8*$AD$8*$AC$8*(G473)^2</f>
        <v>0</v>
      </c>
      <c r="L473" s="28">
        <f t="shared" si="66"/>
        <v>200.12400000000002</v>
      </c>
      <c r="M473" s="31">
        <f t="shared" si="67"/>
        <v>0</v>
      </c>
      <c r="N473" s="31">
        <f t="shared" si="68"/>
        <v>0</v>
      </c>
      <c r="O473" s="24" t="str">
        <f t="shared" si="69"/>
        <v/>
      </c>
      <c r="P473" s="24">
        <f t="shared" si="63"/>
        <v>0</v>
      </c>
      <c r="Q473" s="24">
        <f t="shared" si="64"/>
        <v>0</v>
      </c>
      <c r="AE473">
        <f>IF(E473&lt;1,1,0)</f>
        <v>1</v>
      </c>
      <c r="AF473" t="str">
        <f>IF(AE473=1,"",E473)</f>
        <v/>
      </c>
      <c r="AG473">
        <f>E473/3.6</f>
        <v>0</v>
      </c>
    </row>
    <row r="474" spans="2:33" x14ac:dyDescent="0.3">
      <c r="B474" s="3" t="s">
        <v>48</v>
      </c>
      <c r="C474" s="3">
        <v>466</v>
      </c>
      <c r="D474" s="3">
        <v>466</v>
      </c>
      <c r="E474" s="10">
        <v>0</v>
      </c>
      <c r="F474" s="26">
        <f t="shared" si="70"/>
        <v>0</v>
      </c>
      <c r="G474" s="26">
        <f t="shared" si="65"/>
        <v>0</v>
      </c>
      <c r="H474" s="26">
        <f t="shared" si="71"/>
        <v>0</v>
      </c>
      <c r="I474" s="28">
        <f>$Y$8*F474</f>
        <v>0</v>
      </c>
      <c r="J474" s="28">
        <f>$Z$8*$Y$8*$AA$8</f>
        <v>200.12400000000002</v>
      </c>
      <c r="K474" s="28">
        <f>0.5*$AB$8*$AD$8*$AC$8*(G474)^2</f>
        <v>0</v>
      </c>
      <c r="L474" s="28">
        <f t="shared" si="66"/>
        <v>200.12400000000002</v>
      </c>
      <c r="M474" s="31">
        <f t="shared" si="67"/>
        <v>0</v>
      </c>
      <c r="N474" s="31">
        <f t="shared" si="68"/>
        <v>0</v>
      </c>
      <c r="O474" s="24" t="str">
        <f t="shared" si="69"/>
        <v/>
      </c>
      <c r="P474" s="24">
        <f t="shared" si="63"/>
        <v>0</v>
      </c>
      <c r="Q474" s="24">
        <f t="shared" si="64"/>
        <v>0</v>
      </c>
      <c r="AE474">
        <f>IF(E474&lt;1,1,0)</f>
        <v>1</v>
      </c>
      <c r="AF474" t="str">
        <f>IF(AE474=1,"",E474)</f>
        <v/>
      </c>
      <c r="AG474">
        <f>E474/3.6</f>
        <v>0</v>
      </c>
    </row>
    <row r="475" spans="2:33" x14ac:dyDescent="0.3">
      <c r="B475" s="3" t="s">
        <v>48</v>
      </c>
      <c r="C475" s="3">
        <v>467</v>
      </c>
      <c r="D475" s="3">
        <v>467</v>
      </c>
      <c r="E475" s="10">
        <v>0</v>
      </c>
      <c r="F475" s="26">
        <f t="shared" si="70"/>
        <v>0</v>
      </c>
      <c r="G475" s="26">
        <f t="shared" si="65"/>
        <v>0</v>
      </c>
      <c r="H475" s="26">
        <f t="shared" si="71"/>
        <v>0</v>
      </c>
      <c r="I475" s="28">
        <f>$Y$8*F475</f>
        <v>0</v>
      </c>
      <c r="J475" s="28">
        <f>$Z$8*$Y$8*$AA$8</f>
        <v>200.12400000000002</v>
      </c>
      <c r="K475" s="28">
        <f>0.5*$AB$8*$AD$8*$AC$8*(G475)^2</f>
        <v>0</v>
      </c>
      <c r="L475" s="28">
        <f t="shared" si="66"/>
        <v>200.12400000000002</v>
      </c>
      <c r="M475" s="31">
        <f t="shared" si="67"/>
        <v>0</v>
      </c>
      <c r="N475" s="31">
        <f t="shared" si="68"/>
        <v>0</v>
      </c>
      <c r="O475" s="24" t="str">
        <f t="shared" si="69"/>
        <v/>
      </c>
      <c r="P475" s="24">
        <f t="shared" si="63"/>
        <v>0</v>
      </c>
      <c r="Q475" s="24">
        <f t="shared" si="64"/>
        <v>0</v>
      </c>
      <c r="AE475">
        <f>IF(E475&lt;1,1,0)</f>
        <v>1</v>
      </c>
      <c r="AF475" t="str">
        <f>IF(AE475=1,"",E475)</f>
        <v/>
      </c>
      <c r="AG475">
        <f>E475/3.6</f>
        <v>0</v>
      </c>
    </row>
    <row r="476" spans="2:33" x14ac:dyDescent="0.3">
      <c r="B476" s="3" t="s">
        <v>48</v>
      </c>
      <c r="C476" s="3">
        <v>468</v>
      </c>
      <c r="D476" s="3">
        <v>468</v>
      </c>
      <c r="E476" s="10">
        <v>0</v>
      </c>
      <c r="F476" s="26">
        <f t="shared" si="70"/>
        <v>0</v>
      </c>
      <c r="G476" s="26">
        <f t="shared" si="65"/>
        <v>0</v>
      </c>
      <c r="H476" s="26">
        <f t="shared" si="71"/>
        <v>0</v>
      </c>
      <c r="I476" s="28">
        <f>$Y$8*F476</f>
        <v>0</v>
      </c>
      <c r="J476" s="28">
        <f>$Z$8*$Y$8*$AA$8</f>
        <v>200.12400000000002</v>
      </c>
      <c r="K476" s="28">
        <f>0.5*$AB$8*$AD$8*$AC$8*(G476)^2</f>
        <v>0</v>
      </c>
      <c r="L476" s="28">
        <f t="shared" si="66"/>
        <v>200.12400000000002</v>
      </c>
      <c r="M476" s="31">
        <f t="shared" si="67"/>
        <v>0</v>
      </c>
      <c r="N476" s="31">
        <f t="shared" si="68"/>
        <v>0</v>
      </c>
      <c r="O476" s="24" t="str">
        <f t="shared" si="69"/>
        <v/>
      </c>
      <c r="P476" s="24">
        <f t="shared" si="63"/>
        <v>0</v>
      </c>
      <c r="Q476" s="24">
        <f t="shared" si="64"/>
        <v>0</v>
      </c>
      <c r="AE476">
        <f>IF(E476&lt;1,1,0)</f>
        <v>1</v>
      </c>
      <c r="AF476" t="str">
        <f>IF(AE476=1,"",E476)</f>
        <v/>
      </c>
      <c r="AG476">
        <f>E476/3.6</f>
        <v>0</v>
      </c>
    </row>
    <row r="477" spans="2:33" x14ac:dyDescent="0.3">
      <c r="B477" s="3" t="s">
        <v>48</v>
      </c>
      <c r="C477" s="3">
        <v>469</v>
      </c>
      <c r="D477" s="3">
        <v>469</v>
      </c>
      <c r="E477" s="10">
        <v>0</v>
      </c>
      <c r="F477" s="26">
        <f t="shared" si="70"/>
        <v>0</v>
      </c>
      <c r="G477" s="26">
        <f t="shared" si="65"/>
        <v>0</v>
      </c>
      <c r="H477" s="26">
        <f t="shared" si="71"/>
        <v>0</v>
      </c>
      <c r="I477" s="28">
        <f>$Y$8*F477</f>
        <v>0</v>
      </c>
      <c r="J477" s="28">
        <f>$Z$8*$Y$8*$AA$8</f>
        <v>200.12400000000002</v>
      </c>
      <c r="K477" s="28">
        <f>0.5*$AB$8*$AD$8*$AC$8*(G477)^2</f>
        <v>0</v>
      </c>
      <c r="L477" s="28">
        <f t="shared" si="66"/>
        <v>200.12400000000002</v>
      </c>
      <c r="M477" s="31">
        <f t="shared" si="67"/>
        <v>0</v>
      </c>
      <c r="N477" s="31">
        <f t="shared" si="68"/>
        <v>0</v>
      </c>
      <c r="O477" s="24" t="str">
        <f t="shared" si="69"/>
        <v/>
      </c>
      <c r="P477" s="24">
        <f t="shared" si="63"/>
        <v>0</v>
      </c>
      <c r="Q477" s="24">
        <f t="shared" si="64"/>
        <v>0</v>
      </c>
      <c r="AE477">
        <f>IF(E477&lt;1,1,0)</f>
        <v>1</v>
      </c>
      <c r="AF477" t="str">
        <f>IF(AE477=1,"",E477)</f>
        <v/>
      </c>
      <c r="AG477">
        <f>E477/3.6</f>
        <v>0</v>
      </c>
    </row>
    <row r="478" spans="2:33" x14ac:dyDescent="0.3">
      <c r="B478" s="3" t="s">
        <v>48</v>
      </c>
      <c r="C478" s="3">
        <v>470</v>
      </c>
      <c r="D478" s="3">
        <v>470</v>
      </c>
      <c r="E478" s="10">
        <v>0</v>
      </c>
      <c r="F478" s="26">
        <f t="shared" si="70"/>
        <v>0</v>
      </c>
      <c r="G478" s="26">
        <f t="shared" si="65"/>
        <v>0</v>
      </c>
      <c r="H478" s="26">
        <f t="shared" si="71"/>
        <v>0</v>
      </c>
      <c r="I478" s="28">
        <f>$Y$8*F478</f>
        <v>0</v>
      </c>
      <c r="J478" s="28">
        <f>$Z$8*$Y$8*$AA$8</f>
        <v>200.12400000000002</v>
      </c>
      <c r="K478" s="28">
        <f>0.5*$AB$8*$AD$8*$AC$8*(G478)^2</f>
        <v>0</v>
      </c>
      <c r="L478" s="28">
        <f t="shared" si="66"/>
        <v>200.12400000000002</v>
      </c>
      <c r="M478" s="31">
        <f t="shared" si="67"/>
        <v>0</v>
      </c>
      <c r="N478" s="31">
        <f t="shared" si="68"/>
        <v>0</v>
      </c>
      <c r="O478" s="24" t="str">
        <f t="shared" si="69"/>
        <v/>
      </c>
      <c r="P478" s="24">
        <f t="shared" si="63"/>
        <v>0</v>
      </c>
      <c r="Q478" s="24">
        <f t="shared" si="64"/>
        <v>0</v>
      </c>
      <c r="AE478">
        <f>IF(E478&lt;1,1,0)</f>
        <v>1</v>
      </c>
      <c r="AF478" t="str">
        <f>IF(AE478=1,"",E478)</f>
        <v/>
      </c>
      <c r="AG478">
        <f>E478/3.6</f>
        <v>0</v>
      </c>
    </row>
    <row r="479" spans="2:33" x14ac:dyDescent="0.3">
      <c r="B479" s="3" t="s">
        <v>48</v>
      </c>
      <c r="C479" s="3">
        <v>471</v>
      </c>
      <c r="D479" s="3">
        <v>471</v>
      </c>
      <c r="E479" s="10">
        <v>0</v>
      </c>
      <c r="F479" s="26">
        <f t="shared" si="70"/>
        <v>0</v>
      </c>
      <c r="G479" s="26">
        <f t="shared" si="65"/>
        <v>0</v>
      </c>
      <c r="H479" s="26">
        <f t="shared" si="71"/>
        <v>0</v>
      </c>
      <c r="I479" s="28">
        <f>$Y$8*F479</f>
        <v>0</v>
      </c>
      <c r="J479" s="28">
        <f>$Z$8*$Y$8*$AA$8</f>
        <v>200.12400000000002</v>
      </c>
      <c r="K479" s="28">
        <f>0.5*$AB$8*$AD$8*$AC$8*(G479)^2</f>
        <v>0</v>
      </c>
      <c r="L479" s="28">
        <f t="shared" si="66"/>
        <v>200.12400000000002</v>
      </c>
      <c r="M479" s="31">
        <f t="shared" si="67"/>
        <v>0</v>
      </c>
      <c r="N479" s="31">
        <f t="shared" si="68"/>
        <v>0</v>
      </c>
      <c r="O479" s="24" t="str">
        <f t="shared" si="69"/>
        <v/>
      </c>
      <c r="P479" s="24">
        <f t="shared" si="63"/>
        <v>0</v>
      </c>
      <c r="Q479" s="24">
        <f t="shared" si="64"/>
        <v>0</v>
      </c>
      <c r="AE479">
        <f>IF(E479&lt;1,1,0)</f>
        <v>1</v>
      </c>
      <c r="AF479" t="str">
        <f>IF(AE479=1,"",E479)</f>
        <v/>
      </c>
      <c r="AG479">
        <f>E479/3.6</f>
        <v>0</v>
      </c>
    </row>
    <row r="480" spans="2:33" x14ac:dyDescent="0.3">
      <c r="B480" s="3" t="s">
        <v>48</v>
      </c>
      <c r="C480" s="3">
        <v>472</v>
      </c>
      <c r="D480" s="3">
        <v>472</v>
      </c>
      <c r="E480" s="10">
        <v>0</v>
      </c>
      <c r="F480" s="26">
        <f t="shared" si="70"/>
        <v>0</v>
      </c>
      <c r="G480" s="26">
        <f t="shared" si="65"/>
        <v>0</v>
      </c>
      <c r="H480" s="26">
        <f t="shared" si="71"/>
        <v>0</v>
      </c>
      <c r="I480" s="28">
        <f>$Y$8*F480</f>
        <v>0</v>
      </c>
      <c r="J480" s="28">
        <f>$Z$8*$Y$8*$AA$8</f>
        <v>200.12400000000002</v>
      </c>
      <c r="K480" s="28">
        <f>0.5*$AB$8*$AD$8*$AC$8*(G480)^2</f>
        <v>0</v>
      </c>
      <c r="L480" s="28">
        <f t="shared" si="66"/>
        <v>200.12400000000002</v>
      </c>
      <c r="M480" s="31">
        <f t="shared" si="67"/>
        <v>0</v>
      </c>
      <c r="N480" s="31">
        <f t="shared" si="68"/>
        <v>0</v>
      </c>
      <c r="O480" s="24" t="str">
        <f t="shared" si="69"/>
        <v/>
      </c>
      <c r="P480" s="24">
        <f t="shared" si="63"/>
        <v>0</v>
      </c>
      <c r="Q480" s="24">
        <f t="shared" si="64"/>
        <v>0</v>
      </c>
      <c r="AE480">
        <f>IF(E480&lt;1,1,0)</f>
        <v>1</v>
      </c>
      <c r="AF480" t="str">
        <f>IF(AE480=1,"",E480)</f>
        <v/>
      </c>
      <c r="AG480">
        <f>E480/3.6</f>
        <v>0</v>
      </c>
    </row>
    <row r="481" spans="2:33" x14ac:dyDescent="0.3">
      <c r="B481" s="3" t="s">
        <v>48</v>
      </c>
      <c r="C481" s="3">
        <v>473</v>
      </c>
      <c r="D481" s="3">
        <v>473</v>
      </c>
      <c r="E481" s="10">
        <v>0</v>
      </c>
      <c r="F481" s="26">
        <f t="shared" si="70"/>
        <v>0</v>
      </c>
      <c r="G481" s="26">
        <f t="shared" si="65"/>
        <v>0</v>
      </c>
      <c r="H481" s="26">
        <f t="shared" si="71"/>
        <v>0</v>
      </c>
      <c r="I481" s="28">
        <f>$Y$8*F481</f>
        <v>0</v>
      </c>
      <c r="J481" s="28">
        <f>$Z$8*$Y$8*$AA$8</f>
        <v>200.12400000000002</v>
      </c>
      <c r="K481" s="28">
        <f>0.5*$AB$8*$AD$8*$AC$8*(G481)^2</f>
        <v>0</v>
      </c>
      <c r="L481" s="28">
        <f t="shared" si="66"/>
        <v>200.12400000000002</v>
      </c>
      <c r="M481" s="31">
        <f t="shared" si="67"/>
        <v>0</v>
      </c>
      <c r="N481" s="31">
        <f t="shared" si="68"/>
        <v>0</v>
      </c>
      <c r="O481" s="24" t="str">
        <f t="shared" si="69"/>
        <v/>
      </c>
      <c r="P481" s="24">
        <f t="shared" si="63"/>
        <v>0</v>
      </c>
      <c r="Q481" s="24">
        <f t="shared" si="64"/>
        <v>0</v>
      </c>
      <c r="AE481">
        <f>IF(E481&lt;1,1,0)</f>
        <v>1</v>
      </c>
      <c r="AF481" t="str">
        <f>IF(AE481=1,"",E481)</f>
        <v/>
      </c>
      <c r="AG481">
        <f>E481/3.6</f>
        <v>0</v>
      </c>
    </row>
    <row r="482" spans="2:33" x14ac:dyDescent="0.3">
      <c r="B482" s="3" t="s">
        <v>48</v>
      </c>
      <c r="C482" s="3">
        <v>474</v>
      </c>
      <c r="D482" s="3">
        <v>474</v>
      </c>
      <c r="E482" s="10">
        <v>0</v>
      </c>
      <c r="F482" s="26">
        <f t="shared" si="70"/>
        <v>0</v>
      </c>
      <c r="G482" s="26">
        <f t="shared" si="65"/>
        <v>0</v>
      </c>
      <c r="H482" s="26">
        <f t="shared" si="71"/>
        <v>0</v>
      </c>
      <c r="I482" s="28">
        <f>$Y$8*F482</f>
        <v>0</v>
      </c>
      <c r="J482" s="28">
        <f>$Z$8*$Y$8*$AA$8</f>
        <v>200.12400000000002</v>
      </c>
      <c r="K482" s="28">
        <f>0.5*$AB$8*$AD$8*$AC$8*(G482)^2</f>
        <v>0</v>
      </c>
      <c r="L482" s="28">
        <f t="shared" si="66"/>
        <v>200.12400000000002</v>
      </c>
      <c r="M482" s="31">
        <f t="shared" si="67"/>
        <v>0</v>
      </c>
      <c r="N482" s="31">
        <f t="shared" si="68"/>
        <v>0</v>
      </c>
      <c r="O482" s="24" t="str">
        <f t="shared" si="69"/>
        <v/>
      </c>
      <c r="P482" s="24">
        <f t="shared" si="63"/>
        <v>0</v>
      </c>
      <c r="Q482" s="24">
        <f t="shared" si="64"/>
        <v>0</v>
      </c>
      <c r="AE482">
        <f>IF(E482&lt;1,1,0)</f>
        <v>1</v>
      </c>
      <c r="AF482" t="str">
        <f>IF(AE482=1,"",E482)</f>
        <v/>
      </c>
      <c r="AG482">
        <f>E482/3.6</f>
        <v>0</v>
      </c>
    </row>
    <row r="483" spans="2:33" x14ac:dyDescent="0.3">
      <c r="B483" s="3" t="s">
        <v>48</v>
      </c>
      <c r="C483" s="3">
        <v>475</v>
      </c>
      <c r="D483" s="3">
        <v>475</v>
      </c>
      <c r="E483" s="10">
        <v>0</v>
      </c>
      <c r="F483" s="26">
        <f t="shared" si="70"/>
        <v>0</v>
      </c>
      <c r="G483" s="26">
        <f t="shared" si="65"/>
        <v>0</v>
      </c>
      <c r="H483" s="26">
        <f t="shared" si="71"/>
        <v>0</v>
      </c>
      <c r="I483" s="28">
        <f>$Y$8*F483</f>
        <v>0</v>
      </c>
      <c r="J483" s="28">
        <f>$Z$8*$Y$8*$AA$8</f>
        <v>200.12400000000002</v>
      </c>
      <c r="K483" s="28">
        <f>0.5*$AB$8*$AD$8*$AC$8*(G483)^2</f>
        <v>0</v>
      </c>
      <c r="L483" s="28">
        <f t="shared" si="66"/>
        <v>200.12400000000002</v>
      </c>
      <c r="M483" s="31">
        <f t="shared" si="67"/>
        <v>0</v>
      </c>
      <c r="N483" s="31">
        <f t="shared" si="68"/>
        <v>0</v>
      </c>
      <c r="O483" s="24" t="str">
        <f t="shared" si="69"/>
        <v/>
      </c>
      <c r="P483" s="24">
        <f t="shared" si="63"/>
        <v>0</v>
      </c>
      <c r="Q483" s="24">
        <f t="shared" si="64"/>
        <v>0</v>
      </c>
      <c r="AE483">
        <f>IF(E483&lt;1,1,0)</f>
        <v>1</v>
      </c>
      <c r="AF483" t="str">
        <f>IF(AE483=1,"",E483)</f>
        <v/>
      </c>
      <c r="AG483">
        <f>E483/3.6</f>
        <v>0</v>
      </c>
    </row>
    <row r="484" spans="2:33" x14ac:dyDescent="0.3">
      <c r="B484" s="3" t="s">
        <v>48</v>
      </c>
      <c r="C484" s="3">
        <v>476</v>
      </c>
      <c r="D484" s="3">
        <v>476</v>
      </c>
      <c r="E484" s="10">
        <v>0</v>
      </c>
      <c r="F484" s="26">
        <f t="shared" si="70"/>
        <v>0</v>
      </c>
      <c r="G484" s="26">
        <f t="shared" si="65"/>
        <v>0</v>
      </c>
      <c r="H484" s="26">
        <f t="shared" si="71"/>
        <v>0</v>
      </c>
      <c r="I484" s="28">
        <f>$Y$8*F484</f>
        <v>0</v>
      </c>
      <c r="J484" s="28">
        <f>$Z$8*$Y$8*$AA$8</f>
        <v>200.12400000000002</v>
      </c>
      <c r="K484" s="28">
        <f>0.5*$AB$8*$AD$8*$AC$8*(G484)^2</f>
        <v>0</v>
      </c>
      <c r="L484" s="28">
        <f t="shared" si="66"/>
        <v>200.12400000000002</v>
      </c>
      <c r="M484" s="31">
        <f t="shared" si="67"/>
        <v>0</v>
      </c>
      <c r="N484" s="31">
        <f t="shared" si="68"/>
        <v>0</v>
      </c>
      <c r="O484" s="24" t="str">
        <f t="shared" si="69"/>
        <v/>
      </c>
      <c r="P484" s="24">
        <f t="shared" si="63"/>
        <v>0</v>
      </c>
      <c r="Q484" s="24">
        <f t="shared" si="64"/>
        <v>0</v>
      </c>
      <c r="AE484">
        <f>IF(E484&lt;1,1,0)</f>
        <v>1</v>
      </c>
      <c r="AF484" t="str">
        <f>IF(AE484=1,"",E484)</f>
        <v/>
      </c>
      <c r="AG484">
        <f>E484/3.6</f>
        <v>0</v>
      </c>
    </row>
    <row r="485" spans="2:33" x14ac:dyDescent="0.3">
      <c r="B485" s="3" t="s">
        <v>48</v>
      </c>
      <c r="C485" s="3">
        <v>477</v>
      </c>
      <c r="D485" s="3">
        <v>477</v>
      </c>
      <c r="E485" s="10">
        <v>0</v>
      </c>
      <c r="F485" s="26">
        <f t="shared" si="70"/>
        <v>0</v>
      </c>
      <c r="G485" s="26">
        <f t="shared" si="65"/>
        <v>0</v>
      </c>
      <c r="H485" s="26">
        <f t="shared" si="71"/>
        <v>0</v>
      </c>
      <c r="I485" s="28">
        <f>$Y$8*F485</f>
        <v>0</v>
      </c>
      <c r="J485" s="28">
        <f>$Z$8*$Y$8*$AA$8</f>
        <v>200.12400000000002</v>
      </c>
      <c r="K485" s="28">
        <f>0.5*$AB$8*$AD$8*$AC$8*(G485)^2</f>
        <v>0</v>
      </c>
      <c r="L485" s="28">
        <f t="shared" si="66"/>
        <v>200.12400000000002</v>
      </c>
      <c r="M485" s="31">
        <f t="shared" si="67"/>
        <v>0</v>
      </c>
      <c r="N485" s="31">
        <f t="shared" si="68"/>
        <v>0</v>
      </c>
      <c r="O485" s="24" t="str">
        <f t="shared" si="69"/>
        <v/>
      </c>
      <c r="P485" s="24">
        <f t="shared" si="63"/>
        <v>0</v>
      </c>
      <c r="Q485" s="24">
        <f t="shared" si="64"/>
        <v>0</v>
      </c>
      <c r="AE485">
        <f>IF(E485&lt;1,1,0)</f>
        <v>1</v>
      </c>
      <c r="AF485" t="str">
        <f>IF(AE485=1,"",E485)</f>
        <v/>
      </c>
      <c r="AG485">
        <f>E485/3.6</f>
        <v>0</v>
      </c>
    </row>
    <row r="486" spans="2:33" x14ac:dyDescent="0.3">
      <c r="B486" s="3" t="s">
        <v>48</v>
      </c>
      <c r="C486" s="3">
        <v>478</v>
      </c>
      <c r="D486" s="3">
        <v>478</v>
      </c>
      <c r="E486" s="10">
        <v>0</v>
      </c>
      <c r="F486" s="26">
        <f t="shared" si="70"/>
        <v>0</v>
      </c>
      <c r="G486" s="26">
        <f t="shared" si="65"/>
        <v>0</v>
      </c>
      <c r="H486" s="26">
        <f t="shared" si="71"/>
        <v>0</v>
      </c>
      <c r="I486" s="28">
        <f>$Y$8*F486</f>
        <v>0</v>
      </c>
      <c r="J486" s="28">
        <f>$Z$8*$Y$8*$AA$8</f>
        <v>200.12400000000002</v>
      </c>
      <c r="K486" s="28">
        <f>0.5*$AB$8*$AD$8*$AC$8*(G486)^2</f>
        <v>0</v>
      </c>
      <c r="L486" s="28">
        <f t="shared" si="66"/>
        <v>200.12400000000002</v>
      </c>
      <c r="M486" s="31">
        <f t="shared" si="67"/>
        <v>0</v>
      </c>
      <c r="N486" s="31">
        <f t="shared" si="68"/>
        <v>0</v>
      </c>
      <c r="O486" s="24" t="str">
        <f t="shared" si="69"/>
        <v/>
      </c>
      <c r="P486" s="24">
        <f t="shared" si="63"/>
        <v>0</v>
      </c>
      <c r="Q486" s="24">
        <f t="shared" si="64"/>
        <v>0</v>
      </c>
      <c r="AE486">
        <f>IF(E486&lt;1,1,0)</f>
        <v>1</v>
      </c>
      <c r="AF486" t="str">
        <f>IF(AE486=1,"",E486)</f>
        <v/>
      </c>
      <c r="AG486">
        <f>E486/3.6</f>
        <v>0</v>
      </c>
    </row>
    <row r="487" spans="2:33" x14ac:dyDescent="0.3">
      <c r="B487" s="3" t="s">
        <v>48</v>
      </c>
      <c r="C487" s="3">
        <v>479</v>
      </c>
      <c r="D487" s="3">
        <v>479</v>
      </c>
      <c r="E487" s="10">
        <v>0</v>
      </c>
      <c r="F487" s="26">
        <f t="shared" si="70"/>
        <v>0</v>
      </c>
      <c r="G487" s="26">
        <f t="shared" si="65"/>
        <v>0</v>
      </c>
      <c r="H487" s="26">
        <f t="shared" si="71"/>
        <v>0</v>
      </c>
      <c r="I487" s="28">
        <f>$Y$8*F487</f>
        <v>0</v>
      </c>
      <c r="J487" s="28">
        <f>$Z$8*$Y$8*$AA$8</f>
        <v>200.12400000000002</v>
      </c>
      <c r="K487" s="28">
        <f>0.5*$AB$8*$AD$8*$AC$8*(G487)^2</f>
        <v>0</v>
      </c>
      <c r="L487" s="28">
        <f t="shared" si="66"/>
        <v>200.12400000000002</v>
      </c>
      <c r="M487" s="31">
        <f t="shared" si="67"/>
        <v>0</v>
      </c>
      <c r="N487" s="31">
        <f t="shared" si="68"/>
        <v>0</v>
      </c>
      <c r="O487" s="24" t="str">
        <f t="shared" si="69"/>
        <v/>
      </c>
      <c r="P487" s="24">
        <f t="shared" si="63"/>
        <v>0</v>
      </c>
      <c r="Q487" s="24">
        <f t="shared" si="64"/>
        <v>0</v>
      </c>
      <c r="AE487">
        <f>IF(E487&lt;1,1,0)</f>
        <v>1</v>
      </c>
      <c r="AF487" t="str">
        <f>IF(AE487=1,"",E487)</f>
        <v/>
      </c>
      <c r="AG487">
        <f>E487/3.6</f>
        <v>0</v>
      </c>
    </row>
    <row r="488" spans="2:33" x14ac:dyDescent="0.3">
      <c r="B488" s="3" t="s">
        <v>48</v>
      </c>
      <c r="C488" s="3">
        <v>480</v>
      </c>
      <c r="D488" s="3">
        <v>480</v>
      </c>
      <c r="E488" s="10">
        <v>0</v>
      </c>
      <c r="F488" s="26">
        <f t="shared" si="70"/>
        <v>0</v>
      </c>
      <c r="G488" s="26">
        <f t="shared" si="65"/>
        <v>0</v>
      </c>
      <c r="H488" s="26">
        <f t="shared" si="71"/>
        <v>0</v>
      </c>
      <c r="I488" s="28">
        <f>$Y$8*F488</f>
        <v>0</v>
      </c>
      <c r="J488" s="28">
        <f>$Z$8*$Y$8*$AA$8</f>
        <v>200.12400000000002</v>
      </c>
      <c r="K488" s="28">
        <f>0.5*$AB$8*$AD$8*$AC$8*(G488)^2</f>
        <v>0</v>
      </c>
      <c r="L488" s="28">
        <f t="shared" si="66"/>
        <v>200.12400000000002</v>
      </c>
      <c r="M488" s="31">
        <f t="shared" si="67"/>
        <v>0</v>
      </c>
      <c r="N488" s="31">
        <f t="shared" si="68"/>
        <v>0</v>
      </c>
      <c r="O488" s="24" t="str">
        <f t="shared" si="69"/>
        <v/>
      </c>
      <c r="P488" s="24">
        <f t="shared" si="63"/>
        <v>0</v>
      </c>
      <c r="Q488" s="24">
        <f t="shared" si="64"/>
        <v>0</v>
      </c>
      <c r="AE488">
        <f>IF(E488&lt;1,1,0)</f>
        <v>1</v>
      </c>
      <c r="AF488" t="str">
        <f>IF(AE488=1,"",E488)</f>
        <v/>
      </c>
      <c r="AG488">
        <f>E488/3.6</f>
        <v>0</v>
      </c>
    </row>
    <row r="489" spans="2:33" x14ac:dyDescent="0.3">
      <c r="B489" s="3" t="s">
        <v>48</v>
      </c>
      <c r="C489" s="3">
        <v>481</v>
      </c>
      <c r="D489" s="3">
        <v>481</v>
      </c>
      <c r="E489" s="10">
        <v>0</v>
      </c>
      <c r="F489" s="26">
        <f t="shared" si="70"/>
        <v>0</v>
      </c>
      <c r="G489" s="26">
        <f t="shared" si="65"/>
        <v>0</v>
      </c>
      <c r="H489" s="26">
        <f t="shared" si="71"/>
        <v>0</v>
      </c>
      <c r="I489" s="28">
        <f>$Y$8*F489</f>
        <v>0</v>
      </c>
      <c r="J489" s="28">
        <f>$Z$8*$Y$8*$AA$8</f>
        <v>200.12400000000002</v>
      </c>
      <c r="K489" s="28">
        <f>0.5*$AB$8*$AD$8*$AC$8*(G489)^2</f>
        <v>0</v>
      </c>
      <c r="L489" s="28">
        <f t="shared" si="66"/>
        <v>200.12400000000002</v>
      </c>
      <c r="M489" s="31">
        <f t="shared" si="67"/>
        <v>0</v>
      </c>
      <c r="N489" s="31">
        <f t="shared" si="68"/>
        <v>0</v>
      </c>
      <c r="O489" s="24" t="str">
        <f t="shared" si="69"/>
        <v/>
      </c>
      <c r="P489" s="24">
        <f t="shared" si="63"/>
        <v>0</v>
      </c>
      <c r="Q489" s="24">
        <f t="shared" si="64"/>
        <v>0</v>
      </c>
      <c r="AE489">
        <f>IF(E489&lt;1,1,0)</f>
        <v>1</v>
      </c>
      <c r="AF489" t="str">
        <f>IF(AE489=1,"",E489)</f>
        <v/>
      </c>
      <c r="AG489">
        <f>E489/3.6</f>
        <v>0</v>
      </c>
    </row>
    <row r="490" spans="2:33" x14ac:dyDescent="0.3">
      <c r="B490" s="3" t="s">
        <v>48</v>
      </c>
      <c r="C490" s="3">
        <v>482</v>
      </c>
      <c r="D490" s="3">
        <v>482</v>
      </c>
      <c r="E490" s="10">
        <v>0</v>
      </c>
      <c r="F490" s="26">
        <f t="shared" si="70"/>
        <v>0</v>
      </c>
      <c r="G490" s="26">
        <f t="shared" si="65"/>
        <v>0</v>
      </c>
      <c r="H490" s="26">
        <f t="shared" si="71"/>
        <v>0</v>
      </c>
      <c r="I490" s="28">
        <f>$Y$8*F490</f>
        <v>0</v>
      </c>
      <c r="J490" s="28">
        <f>$Z$8*$Y$8*$AA$8</f>
        <v>200.12400000000002</v>
      </c>
      <c r="K490" s="28">
        <f>0.5*$AB$8*$AD$8*$AC$8*(G490)^2</f>
        <v>0</v>
      </c>
      <c r="L490" s="28">
        <f t="shared" si="66"/>
        <v>200.12400000000002</v>
      </c>
      <c r="M490" s="31">
        <f t="shared" si="67"/>
        <v>0</v>
      </c>
      <c r="N490" s="31">
        <f t="shared" si="68"/>
        <v>0</v>
      </c>
      <c r="O490" s="24" t="str">
        <f t="shared" si="69"/>
        <v/>
      </c>
      <c r="P490" s="24">
        <f t="shared" si="63"/>
        <v>0</v>
      </c>
      <c r="Q490" s="24">
        <f t="shared" si="64"/>
        <v>0</v>
      </c>
      <c r="AE490">
        <f>IF(E490&lt;1,1,0)</f>
        <v>1</v>
      </c>
      <c r="AF490" t="str">
        <f>IF(AE490=1,"",E490)</f>
        <v/>
      </c>
      <c r="AG490">
        <f>E490/3.6</f>
        <v>0</v>
      </c>
    </row>
    <row r="491" spans="2:33" x14ac:dyDescent="0.3">
      <c r="B491" s="3" t="s">
        <v>48</v>
      </c>
      <c r="C491" s="3">
        <v>483</v>
      </c>
      <c r="D491" s="3">
        <v>483</v>
      </c>
      <c r="E491" s="10">
        <v>0</v>
      </c>
      <c r="F491" s="26">
        <f t="shared" si="70"/>
        <v>0</v>
      </c>
      <c r="G491" s="26">
        <f t="shared" si="65"/>
        <v>0</v>
      </c>
      <c r="H491" s="26">
        <f t="shared" si="71"/>
        <v>0</v>
      </c>
      <c r="I491" s="28">
        <f>$Y$8*F491</f>
        <v>0</v>
      </c>
      <c r="J491" s="28">
        <f>$Z$8*$Y$8*$AA$8</f>
        <v>200.12400000000002</v>
      </c>
      <c r="K491" s="28">
        <f>0.5*$AB$8*$AD$8*$AC$8*(G491)^2</f>
        <v>0</v>
      </c>
      <c r="L491" s="28">
        <f t="shared" si="66"/>
        <v>200.12400000000002</v>
      </c>
      <c r="M491" s="31">
        <f t="shared" si="67"/>
        <v>0</v>
      </c>
      <c r="N491" s="31">
        <f t="shared" si="68"/>
        <v>0</v>
      </c>
      <c r="O491" s="24" t="str">
        <f t="shared" si="69"/>
        <v/>
      </c>
      <c r="P491" s="24">
        <f t="shared" si="63"/>
        <v>0</v>
      </c>
      <c r="Q491" s="24">
        <f t="shared" si="64"/>
        <v>0</v>
      </c>
      <c r="AE491">
        <f>IF(E491&lt;1,1,0)</f>
        <v>1</v>
      </c>
      <c r="AF491" t="str">
        <f>IF(AE491=1,"",E491)</f>
        <v/>
      </c>
      <c r="AG491">
        <f>E491/3.6</f>
        <v>0</v>
      </c>
    </row>
    <row r="492" spans="2:33" x14ac:dyDescent="0.3">
      <c r="B492" s="3" t="s">
        <v>48</v>
      </c>
      <c r="C492" s="3">
        <v>484</v>
      </c>
      <c r="D492" s="3">
        <v>484</v>
      </c>
      <c r="E492" s="10">
        <v>0</v>
      </c>
      <c r="F492" s="26">
        <f t="shared" si="70"/>
        <v>0</v>
      </c>
      <c r="G492" s="26">
        <f t="shared" si="65"/>
        <v>0</v>
      </c>
      <c r="H492" s="26">
        <f t="shared" si="71"/>
        <v>0</v>
      </c>
      <c r="I492" s="28">
        <f>$Y$8*F492</f>
        <v>0</v>
      </c>
      <c r="J492" s="28">
        <f>$Z$8*$Y$8*$AA$8</f>
        <v>200.12400000000002</v>
      </c>
      <c r="K492" s="28">
        <f>0.5*$AB$8*$AD$8*$AC$8*(G492)^2</f>
        <v>0</v>
      </c>
      <c r="L492" s="28">
        <f t="shared" si="66"/>
        <v>200.12400000000002</v>
      </c>
      <c r="M492" s="31">
        <f t="shared" si="67"/>
        <v>0</v>
      </c>
      <c r="N492" s="31">
        <f t="shared" si="68"/>
        <v>0</v>
      </c>
      <c r="O492" s="24" t="str">
        <f t="shared" si="69"/>
        <v/>
      </c>
      <c r="P492" s="24">
        <f t="shared" si="63"/>
        <v>0</v>
      </c>
      <c r="Q492" s="24">
        <f t="shared" si="64"/>
        <v>0</v>
      </c>
      <c r="AE492">
        <f>IF(E492&lt;1,1,0)</f>
        <v>1</v>
      </c>
      <c r="AF492" t="str">
        <f>IF(AE492=1,"",E492)</f>
        <v/>
      </c>
      <c r="AG492">
        <f>E492/3.6</f>
        <v>0</v>
      </c>
    </row>
    <row r="493" spans="2:33" x14ac:dyDescent="0.3">
      <c r="B493" s="3" t="s">
        <v>48</v>
      </c>
      <c r="C493" s="3">
        <v>485</v>
      </c>
      <c r="D493" s="3">
        <v>485</v>
      </c>
      <c r="E493" s="10">
        <v>0</v>
      </c>
      <c r="F493" s="26">
        <f t="shared" si="70"/>
        <v>0</v>
      </c>
      <c r="G493" s="26">
        <f t="shared" si="65"/>
        <v>0</v>
      </c>
      <c r="H493" s="26">
        <f t="shared" si="71"/>
        <v>0</v>
      </c>
      <c r="I493" s="28">
        <f>$Y$8*F493</f>
        <v>0</v>
      </c>
      <c r="J493" s="28">
        <f>$Z$8*$Y$8*$AA$8</f>
        <v>200.12400000000002</v>
      </c>
      <c r="K493" s="28">
        <f>0.5*$AB$8*$AD$8*$AC$8*(G493)^2</f>
        <v>0</v>
      </c>
      <c r="L493" s="28">
        <f t="shared" si="66"/>
        <v>200.12400000000002</v>
      </c>
      <c r="M493" s="31">
        <f t="shared" si="67"/>
        <v>0</v>
      </c>
      <c r="N493" s="31">
        <f t="shared" si="68"/>
        <v>0</v>
      </c>
      <c r="O493" s="24" t="str">
        <f t="shared" si="69"/>
        <v/>
      </c>
      <c r="P493" s="24">
        <f t="shared" si="63"/>
        <v>0</v>
      </c>
      <c r="Q493" s="24">
        <f t="shared" si="64"/>
        <v>0</v>
      </c>
      <c r="AE493">
        <f>IF(E493&lt;1,1,0)</f>
        <v>1</v>
      </c>
      <c r="AF493" t="str">
        <f>IF(AE493=1,"",E493)</f>
        <v/>
      </c>
      <c r="AG493">
        <f>E493/3.6</f>
        <v>0</v>
      </c>
    </row>
    <row r="494" spans="2:33" x14ac:dyDescent="0.3">
      <c r="B494" s="3" t="s">
        <v>48</v>
      </c>
      <c r="C494" s="3">
        <v>486</v>
      </c>
      <c r="D494" s="3">
        <v>486</v>
      </c>
      <c r="E494" s="10">
        <v>0</v>
      </c>
      <c r="F494" s="26">
        <f t="shared" si="70"/>
        <v>0</v>
      </c>
      <c r="G494" s="26">
        <f t="shared" si="65"/>
        <v>0</v>
      </c>
      <c r="H494" s="26">
        <f t="shared" si="71"/>
        <v>0</v>
      </c>
      <c r="I494" s="28">
        <f>$Y$8*F494</f>
        <v>0</v>
      </c>
      <c r="J494" s="28">
        <f>$Z$8*$Y$8*$AA$8</f>
        <v>200.12400000000002</v>
      </c>
      <c r="K494" s="28">
        <f>0.5*$AB$8*$AD$8*$AC$8*(G494)^2</f>
        <v>0</v>
      </c>
      <c r="L494" s="28">
        <f t="shared" si="66"/>
        <v>200.12400000000002</v>
      </c>
      <c r="M494" s="31">
        <f t="shared" si="67"/>
        <v>0</v>
      </c>
      <c r="N494" s="31">
        <f t="shared" si="68"/>
        <v>0</v>
      </c>
      <c r="O494" s="24" t="str">
        <f t="shared" si="69"/>
        <v/>
      </c>
      <c r="P494" s="24">
        <f t="shared" si="63"/>
        <v>0</v>
      </c>
      <c r="Q494" s="24">
        <f t="shared" si="64"/>
        <v>0</v>
      </c>
      <c r="AE494">
        <f>IF(E494&lt;1,1,0)</f>
        <v>1</v>
      </c>
      <c r="AF494" t="str">
        <f>IF(AE494=1,"",E494)</f>
        <v/>
      </c>
      <c r="AG494">
        <f>E494/3.6</f>
        <v>0</v>
      </c>
    </row>
    <row r="495" spans="2:33" x14ac:dyDescent="0.3">
      <c r="B495" s="3" t="s">
        <v>48</v>
      </c>
      <c r="C495" s="3">
        <v>487</v>
      </c>
      <c r="D495" s="3">
        <v>487</v>
      </c>
      <c r="E495" s="10">
        <v>0</v>
      </c>
      <c r="F495" s="26">
        <f t="shared" si="70"/>
        <v>0</v>
      </c>
      <c r="G495" s="26">
        <f t="shared" si="65"/>
        <v>0</v>
      </c>
      <c r="H495" s="26">
        <f t="shared" si="71"/>
        <v>0</v>
      </c>
      <c r="I495" s="28">
        <f>$Y$8*F495</f>
        <v>0</v>
      </c>
      <c r="J495" s="28">
        <f>$Z$8*$Y$8*$AA$8</f>
        <v>200.12400000000002</v>
      </c>
      <c r="K495" s="28">
        <f>0.5*$AB$8*$AD$8*$AC$8*(G495)^2</f>
        <v>0</v>
      </c>
      <c r="L495" s="28">
        <f t="shared" si="66"/>
        <v>200.12400000000002</v>
      </c>
      <c r="M495" s="31">
        <f t="shared" si="67"/>
        <v>0</v>
      </c>
      <c r="N495" s="31">
        <f t="shared" si="68"/>
        <v>0</v>
      </c>
      <c r="O495" s="24" t="str">
        <f t="shared" si="69"/>
        <v/>
      </c>
      <c r="P495" s="24">
        <f t="shared" si="63"/>
        <v>0</v>
      </c>
      <c r="Q495" s="24">
        <f t="shared" si="64"/>
        <v>0</v>
      </c>
      <c r="AE495">
        <f>IF(E495&lt;1,1,0)</f>
        <v>1</v>
      </c>
      <c r="AF495" t="str">
        <f>IF(AE495=1,"",E495)</f>
        <v/>
      </c>
      <c r="AG495">
        <f>E495/3.6</f>
        <v>0</v>
      </c>
    </row>
    <row r="496" spans="2:33" x14ac:dyDescent="0.3">
      <c r="B496" s="3" t="s">
        <v>48</v>
      </c>
      <c r="C496" s="3">
        <v>488</v>
      </c>
      <c r="D496" s="3">
        <v>488</v>
      </c>
      <c r="E496" s="10">
        <v>0</v>
      </c>
      <c r="F496" s="26">
        <f t="shared" si="70"/>
        <v>0</v>
      </c>
      <c r="G496" s="26">
        <f t="shared" si="65"/>
        <v>0</v>
      </c>
      <c r="H496" s="26">
        <f t="shared" si="71"/>
        <v>0</v>
      </c>
      <c r="I496" s="28">
        <f>$Y$8*F496</f>
        <v>0</v>
      </c>
      <c r="J496" s="28">
        <f>$Z$8*$Y$8*$AA$8</f>
        <v>200.12400000000002</v>
      </c>
      <c r="K496" s="28">
        <f>0.5*$AB$8*$AD$8*$AC$8*(G496)^2</f>
        <v>0</v>
      </c>
      <c r="L496" s="28">
        <f t="shared" si="66"/>
        <v>200.12400000000002</v>
      </c>
      <c r="M496" s="31">
        <f t="shared" si="67"/>
        <v>0</v>
      </c>
      <c r="N496" s="31">
        <f t="shared" si="68"/>
        <v>0</v>
      </c>
      <c r="O496" s="24" t="str">
        <f t="shared" si="69"/>
        <v/>
      </c>
      <c r="P496" s="24">
        <f t="shared" si="63"/>
        <v>0</v>
      </c>
      <c r="Q496" s="24">
        <f t="shared" si="64"/>
        <v>0</v>
      </c>
      <c r="AE496">
        <f>IF(E496&lt;1,1,0)</f>
        <v>1</v>
      </c>
      <c r="AF496" t="str">
        <f>IF(AE496=1,"",E496)</f>
        <v/>
      </c>
      <c r="AG496">
        <f>E496/3.6</f>
        <v>0</v>
      </c>
    </row>
    <row r="497" spans="2:33" x14ac:dyDescent="0.3">
      <c r="B497" s="3" t="s">
        <v>48</v>
      </c>
      <c r="C497" s="3">
        <v>489</v>
      </c>
      <c r="D497" s="3">
        <v>489</v>
      </c>
      <c r="E497" s="10">
        <v>0</v>
      </c>
      <c r="F497" s="26">
        <f t="shared" si="70"/>
        <v>0</v>
      </c>
      <c r="G497" s="26">
        <f t="shared" si="65"/>
        <v>0</v>
      </c>
      <c r="H497" s="26">
        <f t="shared" si="71"/>
        <v>0</v>
      </c>
      <c r="I497" s="28">
        <f>$Y$8*F497</f>
        <v>0</v>
      </c>
      <c r="J497" s="28">
        <f>$Z$8*$Y$8*$AA$8</f>
        <v>200.12400000000002</v>
      </c>
      <c r="K497" s="28">
        <f>0.5*$AB$8*$AD$8*$AC$8*(G497)^2</f>
        <v>0</v>
      </c>
      <c r="L497" s="28">
        <f t="shared" si="66"/>
        <v>200.12400000000002</v>
      </c>
      <c r="M497" s="31">
        <f t="shared" si="67"/>
        <v>0</v>
      </c>
      <c r="N497" s="31">
        <f t="shared" si="68"/>
        <v>0</v>
      </c>
      <c r="O497" s="24" t="str">
        <f t="shared" si="69"/>
        <v/>
      </c>
      <c r="P497" s="24">
        <f t="shared" si="63"/>
        <v>0</v>
      </c>
      <c r="Q497" s="24">
        <f t="shared" si="64"/>
        <v>0</v>
      </c>
      <c r="AE497">
        <f>IF(E497&lt;1,1,0)</f>
        <v>1</v>
      </c>
      <c r="AF497" t="str">
        <f>IF(AE497=1,"",E497)</f>
        <v/>
      </c>
      <c r="AG497">
        <f>E497/3.6</f>
        <v>0</v>
      </c>
    </row>
    <row r="498" spans="2:33" x14ac:dyDescent="0.3">
      <c r="B498" s="3" t="s">
        <v>48</v>
      </c>
      <c r="C498" s="3">
        <v>490</v>
      </c>
      <c r="D498" s="3">
        <v>490</v>
      </c>
      <c r="E498" s="10">
        <v>0</v>
      </c>
      <c r="F498" s="26">
        <f t="shared" si="70"/>
        <v>0</v>
      </c>
      <c r="G498" s="26">
        <f t="shared" si="65"/>
        <v>0</v>
      </c>
      <c r="H498" s="26">
        <f t="shared" si="71"/>
        <v>0</v>
      </c>
      <c r="I498" s="28">
        <f>$Y$8*F498</f>
        <v>0</v>
      </c>
      <c r="J498" s="28">
        <f>$Z$8*$Y$8*$AA$8</f>
        <v>200.12400000000002</v>
      </c>
      <c r="K498" s="28">
        <f>0.5*$AB$8*$AD$8*$AC$8*(G498)^2</f>
        <v>0</v>
      </c>
      <c r="L498" s="28">
        <f t="shared" si="66"/>
        <v>200.12400000000002</v>
      </c>
      <c r="M498" s="31">
        <f t="shared" si="67"/>
        <v>0</v>
      </c>
      <c r="N498" s="31">
        <f t="shared" si="68"/>
        <v>0</v>
      </c>
      <c r="O498" s="24" t="str">
        <f t="shared" si="69"/>
        <v/>
      </c>
      <c r="P498" s="24">
        <f t="shared" si="63"/>
        <v>0</v>
      </c>
      <c r="Q498" s="24">
        <f t="shared" si="64"/>
        <v>0</v>
      </c>
      <c r="AE498">
        <f>IF(E498&lt;1,1,0)</f>
        <v>1</v>
      </c>
      <c r="AF498" t="str">
        <f>IF(AE498=1,"",E498)</f>
        <v/>
      </c>
      <c r="AG498">
        <f>E498/3.6</f>
        <v>0</v>
      </c>
    </row>
    <row r="499" spans="2:33" x14ac:dyDescent="0.3">
      <c r="B499" s="3" t="s">
        <v>48</v>
      </c>
      <c r="C499" s="3">
        <v>491</v>
      </c>
      <c r="D499" s="3">
        <v>491</v>
      </c>
      <c r="E499" s="10">
        <v>0</v>
      </c>
      <c r="F499" s="26">
        <f t="shared" si="70"/>
        <v>0</v>
      </c>
      <c r="G499" s="26">
        <f t="shared" si="65"/>
        <v>0</v>
      </c>
      <c r="H499" s="26">
        <f t="shared" si="71"/>
        <v>0</v>
      </c>
      <c r="I499" s="28">
        <f>$Y$8*F499</f>
        <v>0</v>
      </c>
      <c r="J499" s="28">
        <f>$Z$8*$Y$8*$AA$8</f>
        <v>200.12400000000002</v>
      </c>
      <c r="K499" s="28">
        <f>0.5*$AB$8*$AD$8*$AC$8*(G499)^2</f>
        <v>0</v>
      </c>
      <c r="L499" s="28">
        <f t="shared" si="66"/>
        <v>200.12400000000002</v>
      </c>
      <c r="M499" s="31">
        <f t="shared" si="67"/>
        <v>0</v>
      </c>
      <c r="N499" s="31">
        <f t="shared" si="68"/>
        <v>0</v>
      </c>
      <c r="O499" s="24" t="str">
        <f t="shared" si="69"/>
        <v/>
      </c>
      <c r="P499" s="24">
        <f t="shared" si="63"/>
        <v>0</v>
      </c>
      <c r="Q499" s="24">
        <f t="shared" si="64"/>
        <v>0</v>
      </c>
      <c r="AE499">
        <f>IF(E499&lt;1,1,0)</f>
        <v>1</v>
      </c>
      <c r="AF499" t="str">
        <f>IF(AE499=1,"",E499)</f>
        <v/>
      </c>
      <c r="AG499">
        <f>E499/3.6</f>
        <v>0</v>
      </c>
    </row>
    <row r="500" spans="2:33" x14ac:dyDescent="0.3">
      <c r="B500" s="3" t="s">
        <v>48</v>
      </c>
      <c r="C500" s="3">
        <v>492</v>
      </c>
      <c r="D500" s="3">
        <v>492</v>
      </c>
      <c r="E500" s="10">
        <v>0</v>
      </c>
      <c r="F500" s="26">
        <f t="shared" si="70"/>
        <v>0</v>
      </c>
      <c r="G500" s="26">
        <f t="shared" si="65"/>
        <v>0</v>
      </c>
      <c r="H500" s="26">
        <f t="shared" si="71"/>
        <v>0</v>
      </c>
      <c r="I500" s="28">
        <f>$Y$8*F500</f>
        <v>0</v>
      </c>
      <c r="J500" s="28">
        <f>$Z$8*$Y$8*$AA$8</f>
        <v>200.12400000000002</v>
      </c>
      <c r="K500" s="28">
        <f>0.5*$AB$8*$AD$8*$AC$8*(G500)^2</f>
        <v>0</v>
      </c>
      <c r="L500" s="28">
        <f t="shared" si="66"/>
        <v>200.12400000000002</v>
      </c>
      <c r="M500" s="31">
        <f t="shared" si="67"/>
        <v>0</v>
      </c>
      <c r="N500" s="31">
        <f t="shared" si="68"/>
        <v>0</v>
      </c>
      <c r="O500" s="24" t="str">
        <f t="shared" si="69"/>
        <v/>
      </c>
      <c r="P500" s="24">
        <f t="shared" si="63"/>
        <v>0</v>
      </c>
      <c r="Q500" s="24">
        <f t="shared" si="64"/>
        <v>0</v>
      </c>
      <c r="AE500">
        <f>IF(E500&lt;1,1,0)</f>
        <v>1</v>
      </c>
      <c r="AF500" t="str">
        <f>IF(AE500=1,"",E500)</f>
        <v/>
      </c>
      <c r="AG500">
        <f>E500/3.6</f>
        <v>0</v>
      </c>
    </row>
    <row r="501" spans="2:33" x14ac:dyDescent="0.3">
      <c r="B501" s="3" t="s">
        <v>48</v>
      </c>
      <c r="C501" s="3">
        <v>493</v>
      </c>
      <c r="D501" s="3">
        <v>493</v>
      </c>
      <c r="E501" s="10">
        <v>0</v>
      </c>
      <c r="F501" s="26">
        <f t="shared" si="70"/>
        <v>0</v>
      </c>
      <c r="G501" s="26">
        <f t="shared" si="65"/>
        <v>0</v>
      </c>
      <c r="H501" s="26">
        <f t="shared" si="71"/>
        <v>0</v>
      </c>
      <c r="I501" s="28">
        <f>$Y$8*F501</f>
        <v>0</v>
      </c>
      <c r="J501" s="28">
        <f>$Z$8*$Y$8*$AA$8</f>
        <v>200.12400000000002</v>
      </c>
      <c r="K501" s="28">
        <f>0.5*$AB$8*$AD$8*$AC$8*(G501)^2</f>
        <v>0</v>
      </c>
      <c r="L501" s="28">
        <f t="shared" si="66"/>
        <v>200.12400000000002</v>
      </c>
      <c r="M501" s="31">
        <f t="shared" si="67"/>
        <v>0</v>
      </c>
      <c r="N501" s="31">
        <f t="shared" si="68"/>
        <v>0</v>
      </c>
      <c r="O501" s="24" t="str">
        <f t="shared" si="69"/>
        <v/>
      </c>
      <c r="P501" s="24">
        <f t="shared" si="63"/>
        <v>0</v>
      </c>
      <c r="Q501" s="24">
        <f t="shared" si="64"/>
        <v>0</v>
      </c>
      <c r="AE501">
        <f>IF(E501&lt;1,1,0)</f>
        <v>1</v>
      </c>
      <c r="AF501" t="str">
        <f>IF(AE501=1,"",E501)</f>
        <v/>
      </c>
      <c r="AG501">
        <f>E501/3.6</f>
        <v>0</v>
      </c>
    </row>
    <row r="502" spans="2:33" x14ac:dyDescent="0.3">
      <c r="B502" s="3" t="s">
        <v>48</v>
      </c>
      <c r="C502" s="3">
        <v>494</v>
      </c>
      <c r="D502" s="3">
        <v>494</v>
      </c>
      <c r="E502" s="10">
        <v>0</v>
      </c>
      <c r="F502" s="26">
        <f t="shared" si="70"/>
        <v>0</v>
      </c>
      <c r="G502" s="26">
        <f t="shared" si="65"/>
        <v>0</v>
      </c>
      <c r="H502" s="26">
        <f t="shared" si="71"/>
        <v>0</v>
      </c>
      <c r="I502" s="28">
        <f>$Y$8*F502</f>
        <v>0</v>
      </c>
      <c r="J502" s="28">
        <f>$Z$8*$Y$8*$AA$8</f>
        <v>200.12400000000002</v>
      </c>
      <c r="K502" s="28">
        <f>0.5*$AB$8*$AD$8*$AC$8*(G502)^2</f>
        <v>0</v>
      </c>
      <c r="L502" s="28">
        <f t="shared" si="66"/>
        <v>200.12400000000002</v>
      </c>
      <c r="M502" s="31">
        <f t="shared" si="67"/>
        <v>0</v>
      </c>
      <c r="N502" s="31">
        <f t="shared" si="68"/>
        <v>0</v>
      </c>
      <c r="O502" s="24" t="str">
        <f t="shared" si="69"/>
        <v/>
      </c>
      <c r="P502" s="24">
        <f t="shared" si="63"/>
        <v>0</v>
      </c>
      <c r="Q502" s="24">
        <f t="shared" si="64"/>
        <v>0</v>
      </c>
      <c r="AE502">
        <f>IF(E502&lt;1,1,0)</f>
        <v>1</v>
      </c>
      <c r="AF502" t="str">
        <f>IF(AE502=1,"",E502)</f>
        <v/>
      </c>
      <c r="AG502">
        <f>E502/3.6</f>
        <v>0</v>
      </c>
    </row>
    <row r="503" spans="2:33" x14ac:dyDescent="0.3">
      <c r="B503" s="3" t="s">
        <v>48</v>
      </c>
      <c r="C503" s="3">
        <v>495</v>
      </c>
      <c r="D503" s="3">
        <v>495</v>
      </c>
      <c r="E503" s="10">
        <v>0</v>
      </c>
      <c r="F503" s="26">
        <f t="shared" si="70"/>
        <v>0</v>
      </c>
      <c r="G503" s="26">
        <f t="shared" si="65"/>
        <v>0</v>
      </c>
      <c r="H503" s="26">
        <f t="shared" si="71"/>
        <v>0</v>
      </c>
      <c r="I503" s="28">
        <f>$Y$8*F503</f>
        <v>0</v>
      </c>
      <c r="J503" s="28">
        <f>$Z$8*$Y$8*$AA$8</f>
        <v>200.12400000000002</v>
      </c>
      <c r="K503" s="28">
        <f>0.5*$AB$8*$AD$8*$AC$8*(G503)^2</f>
        <v>0</v>
      </c>
      <c r="L503" s="28">
        <f t="shared" si="66"/>
        <v>200.12400000000002</v>
      </c>
      <c r="M503" s="31">
        <f t="shared" si="67"/>
        <v>0</v>
      </c>
      <c r="N503" s="31">
        <f t="shared" si="68"/>
        <v>0</v>
      </c>
      <c r="O503" s="24" t="str">
        <f t="shared" si="69"/>
        <v/>
      </c>
      <c r="P503" s="24">
        <f t="shared" si="63"/>
        <v>0</v>
      </c>
      <c r="Q503" s="24">
        <f t="shared" si="64"/>
        <v>0</v>
      </c>
      <c r="AE503">
        <f>IF(E503&lt;1,1,0)</f>
        <v>1</v>
      </c>
      <c r="AF503" t="str">
        <f>IF(AE503=1,"",E503)</f>
        <v/>
      </c>
      <c r="AG503">
        <f>E503/3.6</f>
        <v>0</v>
      </c>
    </row>
    <row r="504" spans="2:33" x14ac:dyDescent="0.3">
      <c r="B504" s="3" t="s">
        <v>48</v>
      </c>
      <c r="C504" s="3">
        <v>496</v>
      </c>
      <c r="D504" s="3">
        <v>496</v>
      </c>
      <c r="E504" s="10">
        <v>0</v>
      </c>
      <c r="F504" s="26">
        <f t="shared" si="70"/>
        <v>0</v>
      </c>
      <c r="G504" s="26">
        <f t="shared" si="65"/>
        <v>0</v>
      </c>
      <c r="H504" s="26">
        <f t="shared" si="71"/>
        <v>0</v>
      </c>
      <c r="I504" s="28">
        <f>$Y$8*F504</f>
        <v>0</v>
      </c>
      <c r="J504" s="28">
        <f>$Z$8*$Y$8*$AA$8</f>
        <v>200.12400000000002</v>
      </c>
      <c r="K504" s="28">
        <f>0.5*$AB$8*$AD$8*$AC$8*(G504)^2</f>
        <v>0</v>
      </c>
      <c r="L504" s="28">
        <f t="shared" si="66"/>
        <v>200.12400000000002</v>
      </c>
      <c r="M504" s="31">
        <f t="shared" si="67"/>
        <v>0</v>
      </c>
      <c r="N504" s="31">
        <f t="shared" si="68"/>
        <v>0</v>
      </c>
      <c r="O504" s="24" t="str">
        <f t="shared" si="69"/>
        <v/>
      </c>
      <c r="P504" s="24">
        <f t="shared" si="63"/>
        <v>0</v>
      </c>
      <c r="Q504" s="24">
        <f t="shared" si="64"/>
        <v>0</v>
      </c>
      <c r="AE504">
        <f>IF(E504&lt;1,1,0)</f>
        <v>1</v>
      </c>
      <c r="AF504" t="str">
        <f>IF(AE504=1,"",E504)</f>
        <v/>
      </c>
      <c r="AG504">
        <f>E504/3.6</f>
        <v>0</v>
      </c>
    </row>
    <row r="505" spans="2:33" x14ac:dyDescent="0.3">
      <c r="B505" s="3" t="s">
        <v>48</v>
      </c>
      <c r="C505" s="3">
        <v>497</v>
      </c>
      <c r="D505" s="3">
        <v>497</v>
      </c>
      <c r="E505" s="10">
        <v>0</v>
      </c>
      <c r="F505" s="26">
        <f t="shared" si="70"/>
        <v>0</v>
      </c>
      <c r="G505" s="26">
        <f t="shared" si="65"/>
        <v>0</v>
      </c>
      <c r="H505" s="26">
        <f t="shared" si="71"/>
        <v>0</v>
      </c>
      <c r="I505" s="28">
        <f>$Y$8*F505</f>
        <v>0</v>
      </c>
      <c r="J505" s="28">
        <f>$Z$8*$Y$8*$AA$8</f>
        <v>200.12400000000002</v>
      </c>
      <c r="K505" s="28">
        <f>0.5*$AB$8*$AD$8*$AC$8*(G505)^2</f>
        <v>0</v>
      </c>
      <c r="L505" s="28">
        <f t="shared" si="66"/>
        <v>200.12400000000002</v>
      </c>
      <c r="M505" s="31">
        <f t="shared" si="67"/>
        <v>0</v>
      </c>
      <c r="N505" s="31">
        <f t="shared" si="68"/>
        <v>0</v>
      </c>
      <c r="O505" s="24" t="str">
        <f t="shared" si="69"/>
        <v/>
      </c>
      <c r="P505" s="24">
        <f t="shared" si="63"/>
        <v>0</v>
      </c>
      <c r="Q505" s="24">
        <f t="shared" si="64"/>
        <v>0</v>
      </c>
      <c r="AE505">
        <f>IF(E505&lt;1,1,0)</f>
        <v>1</v>
      </c>
      <c r="AF505" t="str">
        <f>IF(AE505=1,"",E505)</f>
        <v/>
      </c>
      <c r="AG505">
        <f>E505/3.6</f>
        <v>0</v>
      </c>
    </row>
    <row r="506" spans="2:33" x14ac:dyDescent="0.3">
      <c r="B506" s="3" t="s">
        <v>48</v>
      </c>
      <c r="C506" s="3">
        <v>498</v>
      </c>
      <c r="D506" s="3">
        <v>498</v>
      </c>
      <c r="E506" s="10">
        <v>0</v>
      </c>
      <c r="F506" s="26">
        <f t="shared" si="70"/>
        <v>0</v>
      </c>
      <c r="G506" s="26">
        <f t="shared" si="65"/>
        <v>0</v>
      </c>
      <c r="H506" s="26">
        <f t="shared" si="71"/>
        <v>0</v>
      </c>
      <c r="I506" s="28">
        <f>$Y$8*F506</f>
        <v>0</v>
      </c>
      <c r="J506" s="28">
        <f>$Z$8*$Y$8*$AA$8</f>
        <v>200.12400000000002</v>
      </c>
      <c r="K506" s="28">
        <f>0.5*$AB$8*$AD$8*$AC$8*(G506)^2</f>
        <v>0</v>
      </c>
      <c r="L506" s="28">
        <f t="shared" si="66"/>
        <v>200.12400000000002</v>
      </c>
      <c r="M506" s="31">
        <f t="shared" si="67"/>
        <v>0</v>
      </c>
      <c r="N506" s="31">
        <f t="shared" si="68"/>
        <v>0</v>
      </c>
      <c r="O506" s="24" t="str">
        <f t="shared" si="69"/>
        <v/>
      </c>
      <c r="P506" s="24">
        <f t="shared" si="63"/>
        <v>0</v>
      </c>
      <c r="Q506" s="24">
        <f t="shared" si="64"/>
        <v>0</v>
      </c>
      <c r="AE506">
        <f>IF(E506&lt;1,1,0)</f>
        <v>1</v>
      </c>
      <c r="AF506" t="str">
        <f>IF(AE506=1,"",E506)</f>
        <v/>
      </c>
      <c r="AG506">
        <f>E506/3.6</f>
        <v>0</v>
      </c>
    </row>
    <row r="507" spans="2:33" x14ac:dyDescent="0.3">
      <c r="B507" s="3" t="s">
        <v>48</v>
      </c>
      <c r="C507" s="3">
        <v>499</v>
      </c>
      <c r="D507" s="3">
        <v>499</v>
      </c>
      <c r="E507" s="10">
        <v>0</v>
      </c>
      <c r="F507" s="26">
        <f t="shared" si="70"/>
        <v>0</v>
      </c>
      <c r="G507" s="26">
        <f t="shared" si="65"/>
        <v>0</v>
      </c>
      <c r="H507" s="26">
        <f t="shared" si="71"/>
        <v>0</v>
      </c>
      <c r="I507" s="28">
        <f>$Y$8*F507</f>
        <v>0</v>
      </c>
      <c r="J507" s="28">
        <f>$Z$8*$Y$8*$AA$8</f>
        <v>200.12400000000002</v>
      </c>
      <c r="K507" s="28">
        <f>0.5*$AB$8*$AD$8*$AC$8*(G507)^2</f>
        <v>0</v>
      </c>
      <c r="L507" s="28">
        <f t="shared" si="66"/>
        <v>200.12400000000002</v>
      </c>
      <c r="M507" s="31">
        <f t="shared" si="67"/>
        <v>0</v>
      </c>
      <c r="N507" s="31">
        <f t="shared" si="68"/>
        <v>0</v>
      </c>
      <c r="O507" s="24" t="str">
        <f t="shared" si="69"/>
        <v/>
      </c>
      <c r="P507" s="24">
        <f t="shared" si="63"/>
        <v>0</v>
      </c>
      <c r="Q507" s="24">
        <f t="shared" si="64"/>
        <v>0</v>
      </c>
      <c r="AE507">
        <f>IF(E507&lt;1,1,0)</f>
        <v>1</v>
      </c>
      <c r="AF507" t="str">
        <f>IF(AE507=1,"",E507)</f>
        <v/>
      </c>
      <c r="AG507">
        <f>E507/3.6</f>
        <v>0</v>
      </c>
    </row>
    <row r="508" spans="2:33" x14ac:dyDescent="0.3">
      <c r="B508" s="3" t="s">
        <v>48</v>
      </c>
      <c r="C508" s="3">
        <v>500</v>
      </c>
      <c r="D508" s="3">
        <v>500</v>
      </c>
      <c r="E508" s="10">
        <v>0</v>
      </c>
      <c r="F508" s="26">
        <f t="shared" si="70"/>
        <v>0</v>
      </c>
      <c r="G508" s="26">
        <f t="shared" si="65"/>
        <v>0</v>
      </c>
      <c r="H508" s="26">
        <f t="shared" si="71"/>
        <v>0</v>
      </c>
      <c r="I508" s="28">
        <f>$Y$8*F508</f>
        <v>0</v>
      </c>
      <c r="J508" s="28">
        <f>$Z$8*$Y$8*$AA$8</f>
        <v>200.12400000000002</v>
      </c>
      <c r="K508" s="28">
        <f>0.5*$AB$8*$AD$8*$AC$8*(G508)^2</f>
        <v>0</v>
      </c>
      <c r="L508" s="28">
        <f t="shared" si="66"/>
        <v>200.12400000000002</v>
      </c>
      <c r="M508" s="31">
        <f t="shared" si="67"/>
        <v>0</v>
      </c>
      <c r="N508" s="31">
        <f t="shared" si="68"/>
        <v>0</v>
      </c>
      <c r="O508" s="24" t="str">
        <f t="shared" si="69"/>
        <v/>
      </c>
      <c r="P508" s="24">
        <f t="shared" si="63"/>
        <v>0</v>
      </c>
      <c r="Q508" s="24">
        <f t="shared" si="64"/>
        <v>0</v>
      </c>
      <c r="AE508">
        <f>IF(E508&lt;1,1,0)</f>
        <v>1</v>
      </c>
      <c r="AF508" t="str">
        <f>IF(AE508=1,"",E508)</f>
        <v/>
      </c>
      <c r="AG508">
        <f>E508/3.6</f>
        <v>0</v>
      </c>
    </row>
    <row r="509" spans="2:33" x14ac:dyDescent="0.3">
      <c r="B509" s="3" t="s">
        <v>48</v>
      </c>
      <c r="C509" s="3">
        <v>501</v>
      </c>
      <c r="D509" s="3">
        <v>501</v>
      </c>
      <c r="E509" s="10">
        <v>0</v>
      </c>
      <c r="F509" s="26">
        <f t="shared" si="70"/>
        <v>0</v>
      </c>
      <c r="G509" s="26">
        <f t="shared" si="65"/>
        <v>0</v>
      </c>
      <c r="H509" s="26">
        <f t="shared" si="71"/>
        <v>0</v>
      </c>
      <c r="I509" s="28">
        <f>$Y$8*F509</f>
        <v>0</v>
      </c>
      <c r="J509" s="28">
        <f>$Z$8*$Y$8*$AA$8</f>
        <v>200.12400000000002</v>
      </c>
      <c r="K509" s="28">
        <f>0.5*$AB$8*$AD$8*$AC$8*(G509)^2</f>
        <v>0</v>
      </c>
      <c r="L509" s="28">
        <f t="shared" si="66"/>
        <v>200.12400000000002</v>
      </c>
      <c r="M509" s="31">
        <f t="shared" si="67"/>
        <v>0</v>
      </c>
      <c r="N509" s="31">
        <f t="shared" si="68"/>
        <v>0</v>
      </c>
      <c r="O509" s="24" t="str">
        <f t="shared" si="69"/>
        <v/>
      </c>
      <c r="P509" s="24">
        <f t="shared" si="63"/>
        <v>0</v>
      </c>
      <c r="Q509" s="24">
        <f t="shared" si="64"/>
        <v>0</v>
      </c>
      <c r="AE509">
        <f>IF(E509&lt;1,1,0)</f>
        <v>1</v>
      </c>
      <c r="AF509" t="str">
        <f>IF(AE509=1,"",E509)</f>
        <v/>
      </c>
      <c r="AG509">
        <f>E509/3.6</f>
        <v>0</v>
      </c>
    </row>
    <row r="510" spans="2:33" x14ac:dyDescent="0.3">
      <c r="B510" s="3" t="s">
        <v>48</v>
      </c>
      <c r="C510" s="3">
        <v>502</v>
      </c>
      <c r="D510" s="3">
        <v>502</v>
      </c>
      <c r="E510" s="10">
        <v>0</v>
      </c>
      <c r="F510" s="26">
        <f t="shared" si="70"/>
        <v>0</v>
      </c>
      <c r="G510" s="26">
        <f t="shared" si="65"/>
        <v>0</v>
      </c>
      <c r="H510" s="26">
        <f t="shared" si="71"/>
        <v>0</v>
      </c>
      <c r="I510" s="28">
        <f>$Y$8*F510</f>
        <v>0</v>
      </c>
      <c r="J510" s="28">
        <f>$Z$8*$Y$8*$AA$8</f>
        <v>200.12400000000002</v>
      </c>
      <c r="K510" s="28">
        <f>0.5*$AB$8*$AD$8*$AC$8*(G510)^2</f>
        <v>0</v>
      </c>
      <c r="L510" s="28">
        <f t="shared" si="66"/>
        <v>200.12400000000002</v>
      </c>
      <c r="M510" s="31">
        <f t="shared" si="67"/>
        <v>0</v>
      </c>
      <c r="N510" s="31">
        <f t="shared" si="68"/>
        <v>0</v>
      </c>
      <c r="O510" s="24" t="str">
        <f t="shared" si="69"/>
        <v/>
      </c>
      <c r="P510" s="24">
        <f t="shared" si="63"/>
        <v>0</v>
      </c>
      <c r="Q510" s="24">
        <f t="shared" si="64"/>
        <v>0</v>
      </c>
      <c r="AE510">
        <f>IF(E510&lt;1,1,0)</f>
        <v>1</v>
      </c>
      <c r="AF510" t="str">
        <f>IF(AE510=1,"",E510)</f>
        <v/>
      </c>
      <c r="AG510">
        <f>E510/3.6</f>
        <v>0</v>
      </c>
    </row>
    <row r="511" spans="2:33" x14ac:dyDescent="0.3">
      <c r="B511" s="3" t="s">
        <v>48</v>
      </c>
      <c r="C511" s="3">
        <v>503</v>
      </c>
      <c r="D511" s="3">
        <v>503</v>
      </c>
      <c r="E511" s="10">
        <v>0</v>
      </c>
      <c r="F511" s="26">
        <f t="shared" si="70"/>
        <v>0</v>
      </c>
      <c r="G511" s="26">
        <f t="shared" si="65"/>
        <v>0</v>
      </c>
      <c r="H511" s="26">
        <f t="shared" si="71"/>
        <v>0</v>
      </c>
      <c r="I511" s="28">
        <f>$Y$8*F511</f>
        <v>0</v>
      </c>
      <c r="J511" s="28">
        <f>$Z$8*$Y$8*$AA$8</f>
        <v>200.12400000000002</v>
      </c>
      <c r="K511" s="28">
        <f>0.5*$AB$8*$AD$8*$AC$8*(G511)^2</f>
        <v>0</v>
      </c>
      <c r="L511" s="28">
        <f t="shared" si="66"/>
        <v>200.12400000000002</v>
      </c>
      <c r="M511" s="31">
        <f t="shared" si="67"/>
        <v>0</v>
      </c>
      <c r="N511" s="31">
        <f t="shared" si="68"/>
        <v>0</v>
      </c>
      <c r="O511" s="24" t="str">
        <f t="shared" si="69"/>
        <v/>
      </c>
      <c r="P511" s="24">
        <f t="shared" si="63"/>
        <v>0</v>
      </c>
      <c r="Q511" s="24">
        <f t="shared" si="64"/>
        <v>0</v>
      </c>
      <c r="AE511">
        <f>IF(E511&lt;1,1,0)</f>
        <v>1</v>
      </c>
      <c r="AF511" t="str">
        <f>IF(AE511=1,"",E511)</f>
        <v/>
      </c>
      <c r="AG511">
        <f>E511/3.6</f>
        <v>0</v>
      </c>
    </row>
    <row r="512" spans="2:33" x14ac:dyDescent="0.3">
      <c r="B512" s="3" t="s">
        <v>48</v>
      </c>
      <c r="C512" s="3">
        <v>504</v>
      </c>
      <c r="D512" s="3">
        <v>504</v>
      </c>
      <c r="E512" s="10">
        <v>0</v>
      </c>
      <c r="F512" s="26">
        <f t="shared" si="70"/>
        <v>0</v>
      </c>
      <c r="G512" s="26">
        <f t="shared" si="65"/>
        <v>0</v>
      </c>
      <c r="H512" s="26">
        <f t="shared" si="71"/>
        <v>0</v>
      </c>
      <c r="I512" s="28">
        <f>$Y$8*F512</f>
        <v>0</v>
      </c>
      <c r="J512" s="28">
        <f>$Z$8*$Y$8*$AA$8</f>
        <v>200.12400000000002</v>
      </c>
      <c r="K512" s="28">
        <f>0.5*$AB$8*$AD$8*$AC$8*(G512)^2</f>
        <v>0</v>
      </c>
      <c r="L512" s="28">
        <f t="shared" si="66"/>
        <v>200.12400000000002</v>
      </c>
      <c r="M512" s="31">
        <f t="shared" si="67"/>
        <v>0</v>
      </c>
      <c r="N512" s="31">
        <f t="shared" si="68"/>
        <v>0</v>
      </c>
      <c r="O512" s="24" t="str">
        <f t="shared" si="69"/>
        <v/>
      </c>
      <c r="P512" s="24">
        <f t="shared" si="63"/>
        <v>0</v>
      </c>
      <c r="Q512" s="24">
        <f t="shared" si="64"/>
        <v>0</v>
      </c>
      <c r="AE512">
        <f>IF(E512&lt;1,1,0)</f>
        <v>1</v>
      </c>
      <c r="AF512" t="str">
        <f>IF(AE512=1,"",E512)</f>
        <v/>
      </c>
      <c r="AG512">
        <f>E512/3.6</f>
        <v>0</v>
      </c>
    </row>
    <row r="513" spans="2:33" x14ac:dyDescent="0.3">
      <c r="B513" s="3" t="s">
        <v>48</v>
      </c>
      <c r="C513" s="3">
        <v>505</v>
      </c>
      <c r="D513" s="3">
        <v>505</v>
      </c>
      <c r="E513" s="10">
        <v>0</v>
      </c>
      <c r="F513" s="26">
        <f t="shared" si="70"/>
        <v>0</v>
      </c>
      <c r="G513" s="26">
        <f t="shared" si="65"/>
        <v>0</v>
      </c>
      <c r="H513" s="26">
        <f t="shared" si="71"/>
        <v>0</v>
      </c>
      <c r="I513" s="28">
        <f>$Y$8*F513</f>
        <v>0</v>
      </c>
      <c r="J513" s="28">
        <f>$Z$8*$Y$8*$AA$8</f>
        <v>200.12400000000002</v>
      </c>
      <c r="K513" s="28">
        <f>0.5*$AB$8*$AD$8*$AC$8*(G513)^2</f>
        <v>0</v>
      </c>
      <c r="L513" s="28">
        <f t="shared" si="66"/>
        <v>200.12400000000002</v>
      </c>
      <c r="M513" s="31">
        <f t="shared" si="67"/>
        <v>0</v>
      </c>
      <c r="N513" s="31">
        <f t="shared" si="68"/>
        <v>0</v>
      </c>
      <c r="O513" s="24" t="str">
        <f t="shared" si="69"/>
        <v/>
      </c>
      <c r="P513" s="24">
        <f t="shared" si="63"/>
        <v>0</v>
      </c>
      <c r="Q513" s="24">
        <f t="shared" si="64"/>
        <v>0</v>
      </c>
      <c r="AE513">
        <f>IF(E513&lt;1,1,0)</f>
        <v>1</v>
      </c>
      <c r="AF513" t="str">
        <f>IF(AE513=1,"",E513)</f>
        <v/>
      </c>
      <c r="AG513">
        <f>E513/3.6</f>
        <v>0</v>
      </c>
    </row>
    <row r="514" spans="2:33" x14ac:dyDescent="0.3">
      <c r="B514" s="3" t="s">
        <v>48</v>
      </c>
      <c r="C514" s="3">
        <v>506</v>
      </c>
      <c r="D514" s="3">
        <v>506</v>
      </c>
      <c r="E514" s="10">
        <v>0</v>
      </c>
      <c r="F514" s="26">
        <f t="shared" si="70"/>
        <v>0</v>
      </c>
      <c r="G514" s="26">
        <f t="shared" si="65"/>
        <v>0</v>
      </c>
      <c r="H514" s="26">
        <f t="shared" si="71"/>
        <v>0</v>
      </c>
      <c r="I514" s="28">
        <f>$Y$8*F514</f>
        <v>0</v>
      </c>
      <c r="J514" s="28">
        <f>$Z$8*$Y$8*$AA$8</f>
        <v>200.12400000000002</v>
      </c>
      <c r="K514" s="28">
        <f>0.5*$AB$8*$AD$8*$AC$8*(G514)^2</f>
        <v>0</v>
      </c>
      <c r="L514" s="28">
        <f t="shared" si="66"/>
        <v>200.12400000000002</v>
      </c>
      <c r="M514" s="31">
        <f t="shared" si="67"/>
        <v>0</v>
      </c>
      <c r="N514" s="31">
        <f t="shared" si="68"/>
        <v>0</v>
      </c>
      <c r="O514" s="24" t="str">
        <f t="shared" si="69"/>
        <v/>
      </c>
      <c r="P514" s="24">
        <f t="shared" si="63"/>
        <v>0</v>
      </c>
      <c r="Q514" s="24">
        <f t="shared" si="64"/>
        <v>0</v>
      </c>
      <c r="AE514">
        <f>IF(E514&lt;1,1,0)</f>
        <v>1</v>
      </c>
      <c r="AF514" t="str">
        <f>IF(AE514=1,"",E514)</f>
        <v/>
      </c>
      <c r="AG514">
        <f>E514/3.6</f>
        <v>0</v>
      </c>
    </row>
    <row r="515" spans="2:33" x14ac:dyDescent="0.3">
      <c r="B515" s="3" t="s">
        <v>48</v>
      </c>
      <c r="C515" s="3">
        <v>507</v>
      </c>
      <c r="D515" s="3">
        <v>507</v>
      </c>
      <c r="E515" s="10">
        <v>0</v>
      </c>
      <c r="F515" s="26">
        <f t="shared" si="70"/>
        <v>0</v>
      </c>
      <c r="G515" s="26">
        <f t="shared" si="65"/>
        <v>0</v>
      </c>
      <c r="H515" s="26">
        <f t="shared" si="71"/>
        <v>0</v>
      </c>
      <c r="I515" s="28">
        <f>$Y$8*F515</f>
        <v>0</v>
      </c>
      <c r="J515" s="28">
        <f>$Z$8*$Y$8*$AA$8</f>
        <v>200.12400000000002</v>
      </c>
      <c r="K515" s="28">
        <f>0.5*$AB$8*$AD$8*$AC$8*(G515)^2</f>
        <v>0</v>
      </c>
      <c r="L515" s="28">
        <f t="shared" si="66"/>
        <v>200.12400000000002</v>
      </c>
      <c r="M515" s="31">
        <f t="shared" si="67"/>
        <v>0</v>
      </c>
      <c r="N515" s="31">
        <f t="shared" si="68"/>
        <v>0</v>
      </c>
      <c r="O515" s="24" t="str">
        <f t="shared" si="69"/>
        <v/>
      </c>
      <c r="P515" s="24">
        <f t="shared" si="63"/>
        <v>0</v>
      </c>
      <c r="Q515" s="24">
        <f t="shared" si="64"/>
        <v>0</v>
      </c>
      <c r="AE515">
        <f>IF(E515&lt;1,1,0)</f>
        <v>1</v>
      </c>
      <c r="AF515" t="str">
        <f>IF(AE515=1,"",E515)</f>
        <v/>
      </c>
      <c r="AG515">
        <f>E515/3.6</f>
        <v>0</v>
      </c>
    </row>
    <row r="516" spans="2:33" x14ac:dyDescent="0.3">
      <c r="B516" s="3" t="s">
        <v>48</v>
      </c>
      <c r="C516" s="3">
        <v>508</v>
      </c>
      <c r="D516" s="3">
        <v>508</v>
      </c>
      <c r="E516" s="10">
        <v>0</v>
      </c>
      <c r="F516" s="26">
        <f t="shared" si="70"/>
        <v>0</v>
      </c>
      <c r="G516" s="26">
        <f t="shared" si="65"/>
        <v>0</v>
      </c>
      <c r="H516" s="26">
        <f t="shared" si="71"/>
        <v>0</v>
      </c>
      <c r="I516" s="28">
        <f>$Y$8*F516</f>
        <v>0</v>
      </c>
      <c r="J516" s="28">
        <f>$Z$8*$Y$8*$AA$8</f>
        <v>200.12400000000002</v>
      </c>
      <c r="K516" s="28">
        <f>0.5*$AB$8*$AD$8*$AC$8*(G516)^2</f>
        <v>0</v>
      </c>
      <c r="L516" s="28">
        <f t="shared" si="66"/>
        <v>200.12400000000002</v>
      </c>
      <c r="M516" s="31">
        <f t="shared" si="67"/>
        <v>0</v>
      </c>
      <c r="N516" s="31">
        <f t="shared" si="68"/>
        <v>0</v>
      </c>
      <c r="O516" s="24" t="str">
        <f t="shared" si="69"/>
        <v/>
      </c>
      <c r="P516" s="24">
        <f t="shared" si="63"/>
        <v>0</v>
      </c>
      <c r="Q516" s="24">
        <f t="shared" si="64"/>
        <v>0</v>
      </c>
      <c r="AE516">
        <f>IF(E516&lt;1,1,0)</f>
        <v>1</v>
      </c>
      <c r="AF516" t="str">
        <f>IF(AE516=1,"",E516)</f>
        <v/>
      </c>
      <c r="AG516">
        <f>E516/3.6</f>
        <v>0</v>
      </c>
    </row>
    <row r="517" spans="2:33" x14ac:dyDescent="0.3">
      <c r="B517" s="3" t="s">
        <v>48</v>
      </c>
      <c r="C517" s="3">
        <v>509</v>
      </c>
      <c r="D517" s="3">
        <v>509</v>
      </c>
      <c r="E517" s="10">
        <v>0</v>
      </c>
      <c r="F517" s="26">
        <f t="shared" si="70"/>
        <v>0</v>
      </c>
      <c r="G517" s="26">
        <f t="shared" si="65"/>
        <v>0</v>
      </c>
      <c r="H517" s="26">
        <f t="shared" si="71"/>
        <v>0</v>
      </c>
      <c r="I517" s="28">
        <f>$Y$8*F517</f>
        <v>0</v>
      </c>
      <c r="J517" s="28">
        <f>$Z$8*$Y$8*$AA$8</f>
        <v>200.12400000000002</v>
      </c>
      <c r="K517" s="28">
        <f>0.5*$AB$8*$AD$8*$AC$8*(G517)^2</f>
        <v>0</v>
      </c>
      <c r="L517" s="28">
        <f t="shared" si="66"/>
        <v>200.12400000000002</v>
      </c>
      <c r="M517" s="31">
        <f t="shared" si="67"/>
        <v>0</v>
      </c>
      <c r="N517" s="31">
        <f t="shared" si="68"/>
        <v>0</v>
      </c>
      <c r="O517" s="24" t="str">
        <f t="shared" si="69"/>
        <v/>
      </c>
      <c r="P517" s="24">
        <f t="shared" si="63"/>
        <v>0</v>
      </c>
      <c r="Q517" s="24">
        <f t="shared" si="64"/>
        <v>0</v>
      </c>
      <c r="AE517">
        <f>IF(E517&lt;1,1,0)</f>
        <v>1</v>
      </c>
      <c r="AF517" t="str">
        <f>IF(AE517=1,"",E517)</f>
        <v/>
      </c>
      <c r="AG517">
        <f>E517/3.6</f>
        <v>0</v>
      </c>
    </row>
    <row r="518" spans="2:33" x14ac:dyDescent="0.3">
      <c r="B518" s="3" t="s">
        <v>48</v>
      </c>
      <c r="C518" s="3">
        <v>510</v>
      </c>
      <c r="D518" s="3">
        <v>510</v>
      </c>
      <c r="E518" s="10">
        <v>0</v>
      </c>
      <c r="F518" s="26">
        <f t="shared" si="70"/>
        <v>0</v>
      </c>
      <c r="G518" s="26">
        <f t="shared" si="65"/>
        <v>0</v>
      </c>
      <c r="H518" s="26">
        <f t="shared" si="71"/>
        <v>0</v>
      </c>
      <c r="I518" s="28">
        <f>$Y$8*F518</f>
        <v>0</v>
      </c>
      <c r="J518" s="28">
        <f>$Z$8*$Y$8*$AA$8</f>
        <v>200.12400000000002</v>
      </c>
      <c r="K518" s="28">
        <f>0.5*$AB$8*$AD$8*$AC$8*(G518)^2</f>
        <v>0</v>
      </c>
      <c r="L518" s="28">
        <f t="shared" si="66"/>
        <v>200.12400000000002</v>
      </c>
      <c r="M518" s="31">
        <f t="shared" si="67"/>
        <v>0</v>
      </c>
      <c r="N518" s="31">
        <f t="shared" si="68"/>
        <v>0</v>
      </c>
      <c r="O518" s="24" t="str">
        <f t="shared" si="69"/>
        <v/>
      </c>
      <c r="P518" s="24">
        <f t="shared" si="63"/>
        <v>0</v>
      </c>
      <c r="Q518" s="24">
        <f t="shared" si="64"/>
        <v>0</v>
      </c>
      <c r="AE518">
        <f>IF(E518&lt;1,1,0)</f>
        <v>1</v>
      </c>
      <c r="AF518" t="str">
        <f>IF(AE518=1,"",E518)</f>
        <v/>
      </c>
      <c r="AG518">
        <f>E518/3.6</f>
        <v>0</v>
      </c>
    </row>
    <row r="519" spans="2:33" x14ac:dyDescent="0.3">
      <c r="B519" s="3" t="s">
        <v>48</v>
      </c>
      <c r="C519" s="3">
        <v>511</v>
      </c>
      <c r="D519" s="3">
        <v>511</v>
      </c>
      <c r="E519" s="10">
        <v>0</v>
      </c>
      <c r="F519" s="26">
        <f t="shared" si="70"/>
        <v>6.9444444444444448E-2</v>
      </c>
      <c r="G519" s="26">
        <f t="shared" si="65"/>
        <v>0</v>
      </c>
      <c r="H519" s="26">
        <f t="shared" si="71"/>
        <v>0.25</v>
      </c>
      <c r="I519" s="28">
        <f>$Y$8*F519</f>
        <v>118.05555555555556</v>
      </c>
      <c r="J519" s="28">
        <f>$Z$8*$Y$8*$AA$8</f>
        <v>200.12400000000002</v>
      </c>
      <c r="K519" s="28">
        <f>0.5*$AB$8*$AD$8*$AC$8*(G519)^2</f>
        <v>0</v>
      </c>
      <c r="L519" s="28">
        <f t="shared" si="66"/>
        <v>318.17955555555557</v>
      </c>
      <c r="M519" s="31">
        <f t="shared" si="67"/>
        <v>0</v>
      </c>
      <c r="N519" s="31">
        <f t="shared" si="68"/>
        <v>0</v>
      </c>
      <c r="O519" s="24" t="str">
        <f t="shared" si="69"/>
        <v/>
      </c>
      <c r="P519" s="24">
        <f t="shared" si="63"/>
        <v>0</v>
      </c>
      <c r="Q519" s="24">
        <f t="shared" si="64"/>
        <v>0</v>
      </c>
      <c r="AE519">
        <f>IF(E519&lt;1,1,0)</f>
        <v>1</v>
      </c>
      <c r="AF519" t="str">
        <f>IF(AE519=1,"",E519)</f>
        <v/>
      </c>
      <c r="AG519">
        <f>E519/3.6</f>
        <v>0</v>
      </c>
    </row>
    <row r="520" spans="2:33" x14ac:dyDescent="0.3">
      <c r="B520" s="3" t="s">
        <v>48</v>
      </c>
      <c r="C520" s="3">
        <v>512</v>
      </c>
      <c r="D520" s="3">
        <v>512</v>
      </c>
      <c r="E520" s="10">
        <v>0.5</v>
      </c>
      <c r="F520" s="26">
        <f t="shared" si="70"/>
        <v>0.34722222222222221</v>
      </c>
      <c r="G520" s="26">
        <f t="shared" si="65"/>
        <v>0.1388888888888889</v>
      </c>
      <c r="H520" s="26">
        <f t="shared" si="71"/>
        <v>1.25</v>
      </c>
      <c r="I520" s="28">
        <f>$Y$8*F520</f>
        <v>590.27777777777771</v>
      </c>
      <c r="J520" s="28">
        <f>$Z$8*$Y$8*$AA$8</f>
        <v>200.12400000000002</v>
      </c>
      <c r="K520" s="28">
        <f>0.5*$AB$8*$AD$8*$AC$8*(G520)^2</f>
        <v>8.1018518518518531E-3</v>
      </c>
      <c r="L520" s="28">
        <f t="shared" si="66"/>
        <v>790.40987962962959</v>
      </c>
      <c r="M520" s="31">
        <f t="shared" si="67"/>
        <v>109.77914994855966</v>
      </c>
      <c r="N520" s="31">
        <f t="shared" si="68"/>
        <v>0.10977914994855967</v>
      </c>
      <c r="O520" s="24" t="str">
        <f t="shared" si="69"/>
        <v/>
      </c>
      <c r="P520" s="24">
        <f t="shared" ref="P520:P583" si="72">MAX(-L521,0)</f>
        <v>0</v>
      </c>
      <c r="Q520" s="24">
        <f t="shared" ref="Q520:Q583" si="73">P520*0.65</f>
        <v>0</v>
      </c>
      <c r="AE520">
        <f>IF(E520&lt;1,1,0)</f>
        <v>1</v>
      </c>
      <c r="AF520" t="str">
        <f>IF(AE520=1,"",E520)</f>
        <v/>
      </c>
      <c r="AG520">
        <f>E520/3.6</f>
        <v>0.1388888888888889</v>
      </c>
    </row>
    <row r="521" spans="2:33" x14ac:dyDescent="0.3">
      <c r="B521" s="3" t="s">
        <v>48</v>
      </c>
      <c r="C521" s="3">
        <v>513</v>
      </c>
      <c r="D521" s="3">
        <v>513</v>
      </c>
      <c r="E521" s="10">
        <v>2.5</v>
      </c>
      <c r="F521" s="26">
        <f t="shared" si="70"/>
        <v>0.8472222222222221</v>
      </c>
      <c r="G521" s="26">
        <f t="shared" ref="G521:G584" si="74">E521/3.6</f>
        <v>0.69444444444444442</v>
      </c>
      <c r="H521" s="26">
        <f t="shared" si="71"/>
        <v>3.05</v>
      </c>
      <c r="I521" s="28">
        <f>$Y$8*F521</f>
        <v>1440.2777777777776</v>
      </c>
      <c r="J521" s="28">
        <f>$Z$8*$Y$8*$AA$8</f>
        <v>200.12400000000002</v>
      </c>
      <c r="K521" s="28">
        <f>0.5*$AB$8*$AD$8*$AC$8*(G521)^2</f>
        <v>0.20254629629629628</v>
      </c>
      <c r="L521" s="28">
        <f t="shared" ref="L521:L584" si="75">I521+$J$8+K521</f>
        <v>1640.6043240740739</v>
      </c>
      <c r="M521" s="31">
        <f t="shared" ref="M521:M584" si="76">L521*G521</f>
        <v>1139.3085583847735</v>
      </c>
      <c r="N521" s="31">
        <f t="shared" ref="N521:N584" si="77">M521/1000</f>
        <v>1.1393085583847735</v>
      </c>
      <c r="O521" s="24" t="str">
        <f t="shared" ref="O521:O584" si="78">IF(L521&lt;0, "BRAKING", "")</f>
        <v/>
      </c>
      <c r="P521" s="24">
        <f t="shared" si="72"/>
        <v>0</v>
      </c>
      <c r="Q521" s="24">
        <f t="shared" si="73"/>
        <v>0</v>
      </c>
      <c r="AE521">
        <f>IF(E521&lt;1,1,0)</f>
        <v>0</v>
      </c>
      <c r="AF521">
        <f>IF(AE521=1,"",E521)</f>
        <v>2.5</v>
      </c>
      <c r="AG521">
        <f>E521/3.6</f>
        <v>0.69444444444444442</v>
      </c>
    </row>
    <row r="522" spans="2:33" x14ac:dyDescent="0.3">
      <c r="B522" s="3" t="s">
        <v>48</v>
      </c>
      <c r="C522" s="3">
        <v>514</v>
      </c>
      <c r="D522" s="3">
        <v>514</v>
      </c>
      <c r="E522" s="10">
        <v>6.6</v>
      </c>
      <c r="F522" s="26">
        <f t="shared" ref="F522:F585" si="79">($E523-$E521)/2/3.6</f>
        <v>1.2916666666666667</v>
      </c>
      <c r="G522" s="26">
        <f t="shared" si="74"/>
        <v>1.8333333333333333</v>
      </c>
      <c r="H522" s="26">
        <f t="shared" ref="H522:H585" si="80">($E523-$E521)/2</f>
        <v>4.6500000000000004</v>
      </c>
      <c r="I522" s="28">
        <f>$Y$8*F522</f>
        <v>2195.8333333333335</v>
      </c>
      <c r="J522" s="28">
        <f>$Z$8*$Y$8*$AA$8</f>
        <v>200.12400000000002</v>
      </c>
      <c r="K522" s="28">
        <f>0.5*$AB$8*$AD$8*$AC$8*(G522)^2</f>
        <v>1.4116666666666664</v>
      </c>
      <c r="L522" s="28">
        <f t="shared" si="75"/>
        <v>2397.3690000000006</v>
      </c>
      <c r="M522" s="31">
        <f t="shared" si="76"/>
        <v>4395.1765000000005</v>
      </c>
      <c r="N522" s="31">
        <f t="shared" si="77"/>
        <v>4.3951765000000007</v>
      </c>
      <c r="O522" s="24" t="str">
        <f t="shared" si="78"/>
        <v/>
      </c>
      <c r="P522" s="24">
        <f t="shared" si="72"/>
        <v>0</v>
      </c>
      <c r="Q522" s="24">
        <f t="shared" si="73"/>
        <v>0</v>
      </c>
      <c r="AE522">
        <f>IF(E522&lt;1,1,0)</f>
        <v>0</v>
      </c>
      <c r="AF522">
        <f>IF(AE522=1,"",E522)</f>
        <v>6.6</v>
      </c>
      <c r="AG522">
        <f>E522/3.6</f>
        <v>1.8333333333333333</v>
      </c>
    </row>
    <row r="523" spans="2:33" x14ac:dyDescent="0.3">
      <c r="B523" s="3" t="s">
        <v>48</v>
      </c>
      <c r="C523" s="3">
        <v>515</v>
      </c>
      <c r="D523" s="3">
        <v>515</v>
      </c>
      <c r="E523" s="10">
        <v>11.8</v>
      </c>
      <c r="F523" s="26">
        <f t="shared" si="79"/>
        <v>1.4166666666666667</v>
      </c>
      <c r="G523" s="26">
        <f t="shared" si="74"/>
        <v>3.2777777777777777</v>
      </c>
      <c r="H523" s="26">
        <f t="shared" si="80"/>
        <v>5.1000000000000005</v>
      </c>
      <c r="I523" s="28">
        <f>$Y$8*F523</f>
        <v>2408.3333333333335</v>
      </c>
      <c r="J523" s="28">
        <f>$Z$8*$Y$8*$AA$8</f>
        <v>200.12400000000002</v>
      </c>
      <c r="K523" s="28">
        <f>0.5*$AB$8*$AD$8*$AC$8*(G523)^2</f>
        <v>4.512407407407407</v>
      </c>
      <c r="L523" s="28">
        <f t="shared" si="75"/>
        <v>2612.9697407407411</v>
      </c>
      <c r="M523" s="31">
        <f t="shared" si="76"/>
        <v>8564.7341502057625</v>
      </c>
      <c r="N523" s="31">
        <f t="shared" si="77"/>
        <v>8.5647341502057621</v>
      </c>
      <c r="O523" s="24" t="str">
        <f t="shared" si="78"/>
        <v/>
      </c>
      <c r="P523" s="24">
        <f t="shared" si="72"/>
        <v>0</v>
      </c>
      <c r="Q523" s="24">
        <f t="shared" si="73"/>
        <v>0</v>
      </c>
      <c r="AE523">
        <f>IF(E523&lt;1,1,0)</f>
        <v>0</v>
      </c>
      <c r="AF523">
        <f>IF(AE523=1,"",E523)</f>
        <v>11.8</v>
      </c>
      <c r="AG523">
        <f>E523/3.6</f>
        <v>3.2777777777777777</v>
      </c>
    </row>
    <row r="524" spans="2:33" x14ac:dyDescent="0.3">
      <c r="B524" s="3" t="s">
        <v>48</v>
      </c>
      <c r="C524" s="3">
        <v>516</v>
      </c>
      <c r="D524" s="3">
        <v>516</v>
      </c>
      <c r="E524" s="10">
        <v>16.8</v>
      </c>
      <c r="F524" s="26">
        <f t="shared" si="79"/>
        <v>1.2083333333333333</v>
      </c>
      <c r="G524" s="26">
        <f t="shared" si="74"/>
        <v>4.666666666666667</v>
      </c>
      <c r="H524" s="26">
        <f t="shared" si="80"/>
        <v>4.3499999999999996</v>
      </c>
      <c r="I524" s="28">
        <f>$Y$8*F524</f>
        <v>2054.1666666666665</v>
      </c>
      <c r="J524" s="28">
        <f>$Z$8*$Y$8*$AA$8</f>
        <v>200.12400000000002</v>
      </c>
      <c r="K524" s="28">
        <f>0.5*$AB$8*$AD$8*$AC$8*(G524)^2</f>
        <v>9.1466666666666683</v>
      </c>
      <c r="L524" s="28">
        <f t="shared" si="75"/>
        <v>2263.4373333333333</v>
      </c>
      <c r="M524" s="31">
        <f t="shared" si="76"/>
        <v>10562.707555555557</v>
      </c>
      <c r="N524" s="31">
        <f t="shared" si="77"/>
        <v>10.562707555555557</v>
      </c>
      <c r="O524" s="24" t="str">
        <f t="shared" si="78"/>
        <v/>
      </c>
      <c r="P524" s="24">
        <f t="shared" si="72"/>
        <v>0</v>
      </c>
      <c r="Q524" s="24">
        <f t="shared" si="73"/>
        <v>0</v>
      </c>
      <c r="AE524">
        <f>IF(E524&lt;1,1,0)</f>
        <v>0</v>
      </c>
      <c r="AF524">
        <f>IF(AE524=1,"",E524)</f>
        <v>16.8</v>
      </c>
      <c r="AG524">
        <f>E524/3.6</f>
        <v>4.666666666666667</v>
      </c>
    </row>
    <row r="525" spans="2:33" x14ac:dyDescent="0.3">
      <c r="B525" s="3" t="s">
        <v>48</v>
      </c>
      <c r="C525" s="3">
        <v>517</v>
      </c>
      <c r="D525" s="3">
        <v>517</v>
      </c>
      <c r="E525" s="10">
        <v>20.5</v>
      </c>
      <c r="F525" s="26">
        <f t="shared" si="79"/>
        <v>0.70833333333333304</v>
      </c>
      <c r="G525" s="26">
        <f t="shared" si="74"/>
        <v>5.6944444444444446</v>
      </c>
      <c r="H525" s="26">
        <f t="shared" si="80"/>
        <v>2.5499999999999989</v>
      </c>
      <c r="I525" s="28">
        <f>$Y$8*F525</f>
        <v>1204.1666666666661</v>
      </c>
      <c r="J525" s="28">
        <f>$Z$8*$Y$8*$AA$8</f>
        <v>200.12400000000002</v>
      </c>
      <c r="K525" s="28">
        <f>0.5*$AB$8*$AD$8*$AC$8*(G525)^2</f>
        <v>13.619212962962965</v>
      </c>
      <c r="L525" s="28">
        <f t="shared" si="75"/>
        <v>1417.9098796296291</v>
      </c>
      <c r="M525" s="31">
        <f t="shared" si="76"/>
        <v>8074.2090367798328</v>
      </c>
      <c r="N525" s="31">
        <f t="shared" si="77"/>
        <v>8.0742090367798323</v>
      </c>
      <c r="O525" s="24" t="str">
        <f t="shared" si="78"/>
        <v/>
      </c>
      <c r="P525" s="24">
        <f t="shared" si="72"/>
        <v>0</v>
      </c>
      <c r="Q525" s="24">
        <f t="shared" si="73"/>
        <v>0</v>
      </c>
      <c r="AE525">
        <f>IF(E525&lt;1,1,0)</f>
        <v>0</v>
      </c>
      <c r="AF525">
        <f>IF(AE525=1,"",E525)</f>
        <v>20.5</v>
      </c>
      <c r="AG525">
        <f>E525/3.6</f>
        <v>5.6944444444444446</v>
      </c>
    </row>
    <row r="526" spans="2:33" x14ac:dyDescent="0.3">
      <c r="B526" s="3" t="s">
        <v>48</v>
      </c>
      <c r="C526" s="3">
        <v>518</v>
      </c>
      <c r="D526" s="3">
        <v>518</v>
      </c>
      <c r="E526" s="10">
        <v>21.9</v>
      </c>
      <c r="F526" s="26">
        <f t="shared" si="79"/>
        <v>0.19444444444444425</v>
      </c>
      <c r="G526" s="26">
        <f t="shared" si="74"/>
        <v>6.083333333333333</v>
      </c>
      <c r="H526" s="26">
        <f t="shared" si="80"/>
        <v>0.69999999999999929</v>
      </c>
      <c r="I526" s="28">
        <f>$Y$8*F526</f>
        <v>330.55555555555526</v>
      </c>
      <c r="J526" s="28">
        <f>$Z$8*$Y$8*$AA$8</f>
        <v>200.12400000000002</v>
      </c>
      <c r="K526" s="28">
        <f>0.5*$AB$8*$AD$8*$AC$8*(G526)^2</f>
        <v>15.542916666666665</v>
      </c>
      <c r="L526" s="28">
        <f t="shared" si="75"/>
        <v>546.22247222222188</v>
      </c>
      <c r="M526" s="31">
        <f t="shared" si="76"/>
        <v>3322.8533726851829</v>
      </c>
      <c r="N526" s="31">
        <f t="shared" si="77"/>
        <v>3.322853372685183</v>
      </c>
      <c r="O526" s="24" t="str">
        <f t="shared" si="78"/>
        <v/>
      </c>
      <c r="P526" s="24">
        <f t="shared" si="72"/>
        <v>0</v>
      </c>
      <c r="Q526" s="24">
        <f t="shared" si="73"/>
        <v>0</v>
      </c>
      <c r="AE526">
        <f>IF(E526&lt;1,1,0)</f>
        <v>0</v>
      </c>
      <c r="AF526">
        <f>IF(AE526=1,"",E526)</f>
        <v>21.9</v>
      </c>
      <c r="AG526">
        <f>E526/3.6</f>
        <v>6.083333333333333</v>
      </c>
    </row>
    <row r="527" spans="2:33" x14ac:dyDescent="0.3">
      <c r="B527" s="3" t="s">
        <v>48</v>
      </c>
      <c r="C527" s="3">
        <v>519</v>
      </c>
      <c r="D527" s="3">
        <v>519</v>
      </c>
      <c r="E527" s="10">
        <v>21.9</v>
      </c>
      <c r="F527" s="26">
        <f t="shared" si="79"/>
        <v>-8.3333333333333037E-2</v>
      </c>
      <c r="G527" s="26">
        <f t="shared" si="74"/>
        <v>6.083333333333333</v>
      </c>
      <c r="H527" s="26">
        <f t="shared" si="80"/>
        <v>-0.29999999999999893</v>
      </c>
      <c r="I527" s="28">
        <f>$Y$8*F527</f>
        <v>-141.66666666666617</v>
      </c>
      <c r="J527" s="28">
        <f>$Z$8*$Y$8*$AA$8</f>
        <v>200.12400000000002</v>
      </c>
      <c r="K527" s="28">
        <f>0.5*$AB$8*$AD$8*$AC$8*(G527)^2</f>
        <v>15.542916666666665</v>
      </c>
      <c r="L527" s="28">
        <f t="shared" si="75"/>
        <v>74.00025000000052</v>
      </c>
      <c r="M527" s="31">
        <f t="shared" si="76"/>
        <v>450.16818750000311</v>
      </c>
      <c r="N527" s="31">
        <f t="shared" si="77"/>
        <v>0.45016818750000309</v>
      </c>
      <c r="O527" s="24" t="str">
        <f t="shared" si="78"/>
        <v/>
      </c>
      <c r="P527" s="24">
        <f t="shared" si="72"/>
        <v>162.95086111111056</v>
      </c>
      <c r="Q527" s="24">
        <f t="shared" si="73"/>
        <v>105.91805972222187</v>
      </c>
      <c r="AE527">
        <f>IF(E527&lt;1,1,0)</f>
        <v>0</v>
      </c>
      <c r="AF527">
        <f>IF(AE527=1,"",E527)</f>
        <v>21.9</v>
      </c>
      <c r="AG527">
        <f>E527/3.6</f>
        <v>6.083333333333333</v>
      </c>
    </row>
    <row r="528" spans="2:33" x14ac:dyDescent="0.3">
      <c r="B528" s="3" t="s">
        <v>48</v>
      </c>
      <c r="C528" s="3">
        <v>520</v>
      </c>
      <c r="D528" s="3">
        <v>520</v>
      </c>
      <c r="E528" s="10">
        <v>21.3</v>
      </c>
      <c r="F528" s="26">
        <f t="shared" si="79"/>
        <v>-0.22222222222222193</v>
      </c>
      <c r="G528" s="26">
        <f t="shared" si="74"/>
        <v>5.916666666666667</v>
      </c>
      <c r="H528" s="26">
        <f t="shared" si="80"/>
        <v>-0.79999999999999893</v>
      </c>
      <c r="I528" s="28">
        <f>$Y$8*F528</f>
        <v>-377.77777777777726</v>
      </c>
      <c r="J528" s="28">
        <f>$Z$8*$Y$8*$AA$8</f>
        <v>200.12400000000002</v>
      </c>
      <c r="K528" s="28">
        <f>0.5*$AB$8*$AD$8*$AC$8*(G528)^2</f>
        <v>14.702916666666669</v>
      </c>
      <c r="L528" s="28">
        <f t="shared" si="75"/>
        <v>-162.95086111111056</v>
      </c>
      <c r="M528" s="31">
        <f t="shared" si="76"/>
        <v>-964.12592824073749</v>
      </c>
      <c r="N528" s="31">
        <f t="shared" si="77"/>
        <v>-0.96412592824073751</v>
      </c>
      <c r="O528" s="24" t="str">
        <f t="shared" si="78"/>
        <v>BRAKING</v>
      </c>
      <c r="P528" s="24">
        <f t="shared" si="72"/>
        <v>282.35456481481509</v>
      </c>
      <c r="Q528" s="24">
        <f t="shared" si="73"/>
        <v>183.53046712962981</v>
      </c>
      <c r="AE528">
        <f>IF(E528&lt;1,1,0)</f>
        <v>0</v>
      </c>
      <c r="AF528">
        <f>IF(AE528=1,"",E528)</f>
        <v>21.3</v>
      </c>
      <c r="AG528">
        <f>E528/3.6</f>
        <v>5.916666666666667</v>
      </c>
    </row>
    <row r="529" spans="2:33" x14ac:dyDescent="0.3">
      <c r="B529" s="3" t="s">
        <v>48</v>
      </c>
      <c r="C529" s="3">
        <v>521</v>
      </c>
      <c r="D529" s="3">
        <v>521</v>
      </c>
      <c r="E529" s="10">
        <v>20.3</v>
      </c>
      <c r="F529" s="26">
        <f t="shared" si="79"/>
        <v>-0.29166666666666685</v>
      </c>
      <c r="G529" s="26">
        <f t="shared" si="74"/>
        <v>5.6388888888888893</v>
      </c>
      <c r="H529" s="26">
        <f t="shared" si="80"/>
        <v>-1.0500000000000007</v>
      </c>
      <c r="I529" s="28">
        <f>$Y$8*F529</f>
        <v>-495.83333333333366</v>
      </c>
      <c r="J529" s="28">
        <f>$Z$8*$Y$8*$AA$8</f>
        <v>200.12400000000002</v>
      </c>
      <c r="K529" s="28">
        <f>0.5*$AB$8*$AD$8*$AC$8*(G529)^2</f>
        <v>13.354768518518521</v>
      </c>
      <c r="L529" s="28">
        <f t="shared" si="75"/>
        <v>-282.35456481481509</v>
      </c>
      <c r="M529" s="31">
        <f t="shared" si="76"/>
        <v>-1592.1660182613186</v>
      </c>
      <c r="N529" s="31">
        <f t="shared" si="77"/>
        <v>-1.5921660182613186</v>
      </c>
      <c r="O529" s="24" t="str">
        <f t="shared" si="78"/>
        <v>BRAKING</v>
      </c>
      <c r="P529" s="24">
        <f t="shared" si="72"/>
        <v>378.20711111111103</v>
      </c>
      <c r="Q529" s="24">
        <f t="shared" si="73"/>
        <v>245.83462222222218</v>
      </c>
      <c r="AE529">
        <f>IF(E529&lt;1,1,0)</f>
        <v>0</v>
      </c>
      <c r="AF529">
        <f>IF(AE529=1,"",E529)</f>
        <v>20.3</v>
      </c>
      <c r="AG529">
        <f>E529/3.6</f>
        <v>5.6388888888888893</v>
      </c>
    </row>
    <row r="530" spans="2:33" x14ac:dyDescent="0.3">
      <c r="B530" s="3" t="s">
        <v>48</v>
      </c>
      <c r="C530" s="3">
        <v>522</v>
      </c>
      <c r="D530" s="3">
        <v>522</v>
      </c>
      <c r="E530" s="10">
        <v>19.2</v>
      </c>
      <c r="F530" s="26">
        <f t="shared" si="79"/>
        <v>-0.34722222222222221</v>
      </c>
      <c r="G530" s="26">
        <f t="shared" si="74"/>
        <v>5.333333333333333</v>
      </c>
      <c r="H530" s="26">
        <f t="shared" si="80"/>
        <v>-1.25</v>
      </c>
      <c r="I530" s="28">
        <f>$Y$8*F530</f>
        <v>-590.27777777777771</v>
      </c>
      <c r="J530" s="28">
        <f>$Z$8*$Y$8*$AA$8</f>
        <v>200.12400000000002</v>
      </c>
      <c r="K530" s="28">
        <f>0.5*$AB$8*$AD$8*$AC$8*(G530)^2</f>
        <v>11.946666666666665</v>
      </c>
      <c r="L530" s="28">
        <f t="shared" si="75"/>
        <v>-378.20711111111103</v>
      </c>
      <c r="M530" s="31">
        <f t="shared" si="76"/>
        <v>-2017.1045925925921</v>
      </c>
      <c r="N530" s="31">
        <f t="shared" si="77"/>
        <v>-2.0171045925925921</v>
      </c>
      <c r="O530" s="24" t="str">
        <f t="shared" si="78"/>
        <v>BRAKING</v>
      </c>
      <c r="P530" s="24">
        <f t="shared" si="72"/>
        <v>663.21914814814784</v>
      </c>
      <c r="Q530" s="24">
        <f t="shared" si="73"/>
        <v>431.09244629629609</v>
      </c>
      <c r="AE530">
        <f>IF(E530&lt;1,1,0)</f>
        <v>0</v>
      </c>
      <c r="AF530">
        <f>IF(AE530=1,"",E530)</f>
        <v>19.2</v>
      </c>
      <c r="AG530">
        <f>E530/3.6</f>
        <v>5.333333333333333</v>
      </c>
    </row>
    <row r="531" spans="2:33" x14ac:dyDescent="0.3">
      <c r="B531" s="3" t="s">
        <v>48</v>
      </c>
      <c r="C531" s="3">
        <v>523</v>
      </c>
      <c r="D531" s="3">
        <v>523</v>
      </c>
      <c r="E531" s="10">
        <v>17.8</v>
      </c>
      <c r="F531" s="26">
        <f t="shared" si="79"/>
        <v>-0.51388888888888873</v>
      </c>
      <c r="G531" s="26">
        <f t="shared" si="74"/>
        <v>4.9444444444444446</v>
      </c>
      <c r="H531" s="26">
        <f t="shared" si="80"/>
        <v>-1.8499999999999996</v>
      </c>
      <c r="I531" s="28">
        <f>$Y$8*F531</f>
        <v>-873.61111111111086</v>
      </c>
      <c r="J531" s="28">
        <f>$Z$8*$Y$8*$AA$8</f>
        <v>200.12400000000002</v>
      </c>
      <c r="K531" s="28">
        <f>0.5*$AB$8*$AD$8*$AC$8*(G531)^2</f>
        <v>10.267962962962963</v>
      </c>
      <c r="L531" s="28">
        <f t="shared" si="75"/>
        <v>-663.21914814814784</v>
      </c>
      <c r="M531" s="31">
        <f t="shared" si="76"/>
        <v>-3279.2502325102869</v>
      </c>
      <c r="N531" s="31">
        <f t="shared" si="77"/>
        <v>-3.2792502325102868</v>
      </c>
      <c r="O531" s="24" t="str">
        <f t="shared" si="78"/>
        <v>BRAKING</v>
      </c>
      <c r="P531" s="24">
        <f t="shared" si="72"/>
        <v>1185.1456759259258</v>
      </c>
      <c r="Q531" s="24">
        <f t="shared" si="73"/>
        <v>770.3446893518518</v>
      </c>
      <c r="AE531">
        <f>IF(E531&lt;1,1,0)</f>
        <v>0</v>
      </c>
      <c r="AF531">
        <f>IF(AE531=1,"",E531)</f>
        <v>17.8</v>
      </c>
      <c r="AG531">
        <f>E531/3.6</f>
        <v>4.9444444444444446</v>
      </c>
    </row>
    <row r="532" spans="2:33" x14ac:dyDescent="0.3">
      <c r="B532" s="3" t="s">
        <v>48</v>
      </c>
      <c r="C532" s="3">
        <v>524</v>
      </c>
      <c r="D532" s="3">
        <v>524</v>
      </c>
      <c r="E532" s="10">
        <v>15.5</v>
      </c>
      <c r="F532" s="26">
        <f t="shared" si="79"/>
        <v>-0.81944444444444442</v>
      </c>
      <c r="G532" s="26">
        <f t="shared" si="74"/>
        <v>4.3055555555555554</v>
      </c>
      <c r="H532" s="26">
        <f t="shared" si="80"/>
        <v>-2.95</v>
      </c>
      <c r="I532" s="28">
        <f>$Y$8*F532</f>
        <v>-1393.0555555555554</v>
      </c>
      <c r="J532" s="28">
        <f>$Z$8*$Y$8*$AA$8</f>
        <v>200.12400000000002</v>
      </c>
      <c r="K532" s="28">
        <f>0.5*$AB$8*$AD$8*$AC$8*(G532)^2</f>
        <v>7.7858796296296289</v>
      </c>
      <c r="L532" s="28">
        <f t="shared" si="75"/>
        <v>-1185.1456759259258</v>
      </c>
      <c r="M532" s="31">
        <f t="shared" si="76"/>
        <v>-5102.7105491255143</v>
      </c>
      <c r="N532" s="31">
        <f t="shared" si="77"/>
        <v>-5.102710549125514</v>
      </c>
      <c r="O532" s="24" t="str">
        <f t="shared" si="78"/>
        <v>BRAKING</v>
      </c>
      <c r="P532" s="24">
        <f t="shared" si="72"/>
        <v>1660.564564814815</v>
      </c>
      <c r="Q532" s="24">
        <f t="shared" si="73"/>
        <v>1079.3669671296298</v>
      </c>
      <c r="AE532">
        <f>IF(E532&lt;1,1,0)</f>
        <v>0</v>
      </c>
      <c r="AF532">
        <f>IF(AE532=1,"",E532)</f>
        <v>15.5</v>
      </c>
      <c r="AG532">
        <f>E532/3.6</f>
        <v>4.3055555555555554</v>
      </c>
    </row>
    <row r="533" spans="2:33" x14ac:dyDescent="0.3">
      <c r="B533" s="3" t="s">
        <v>48</v>
      </c>
      <c r="C533" s="3">
        <v>525</v>
      </c>
      <c r="D533" s="3">
        <v>525</v>
      </c>
      <c r="E533" s="10">
        <v>11.9</v>
      </c>
      <c r="F533" s="26">
        <f t="shared" si="79"/>
        <v>-1.0972222222222223</v>
      </c>
      <c r="G533" s="26">
        <f t="shared" si="74"/>
        <v>3.3055555555555554</v>
      </c>
      <c r="H533" s="26">
        <f t="shared" si="80"/>
        <v>-3.95</v>
      </c>
      <c r="I533" s="28">
        <f>$Y$8*F533</f>
        <v>-1865.2777777777781</v>
      </c>
      <c r="J533" s="28">
        <f>$Z$8*$Y$8*$AA$8</f>
        <v>200.12400000000002</v>
      </c>
      <c r="K533" s="28">
        <f>0.5*$AB$8*$AD$8*$AC$8*(G533)^2</f>
        <v>4.5892129629629625</v>
      </c>
      <c r="L533" s="28">
        <f t="shared" si="75"/>
        <v>-1660.564564814815</v>
      </c>
      <c r="M533" s="31">
        <f t="shared" si="76"/>
        <v>-5489.0884225823047</v>
      </c>
      <c r="N533" s="31">
        <f t="shared" si="77"/>
        <v>-5.4890884225823049</v>
      </c>
      <c r="O533" s="24" t="str">
        <f t="shared" si="78"/>
        <v>BRAKING</v>
      </c>
      <c r="P533" s="24">
        <f t="shared" si="72"/>
        <v>1663.2819259259261</v>
      </c>
      <c r="Q533" s="24">
        <f t="shared" si="73"/>
        <v>1081.133251851852</v>
      </c>
      <c r="AE533">
        <f>IF(E533&lt;1,1,0)</f>
        <v>0</v>
      </c>
      <c r="AF533">
        <f>IF(AE533=1,"",E533)</f>
        <v>11.9</v>
      </c>
      <c r="AG533">
        <f>E533/3.6</f>
        <v>3.3055555555555554</v>
      </c>
    </row>
    <row r="534" spans="2:33" x14ac:dyDescent="0.3">
      <c r="B534" s="3" t="s">
        <v>48</v>
      </c>
      <c r="C534" s="3">
        <v>526</v>
      </c>
      <c r="D534" s="3">
        <v>526</v>
      </c>
      <c r="E534" s="10">
        <v>7.6</v>
      </c>
      <c r="F534" s="26">
        <f t="shared" si="79"/>
        <v>-1.0972222222222223</v>
      </c>
      <c r="G534" s="26">
        <f t="shared" si="74"/>
        <v>2.1111111111111112</v>
      </c>
      <c r="H534" s="26">
        <f t="shared" si="80"/>
        <v>-3.95</v>
      </c>
      <c r="I534" s="28">
        <f>$Y$8*F534</f>
        <v>-1865.2777777777781</v>
      </c>
      <c r="J534" s="28">
        <f>$Z$8*$Y$8*$AA$8</f>
        <v>200.12400000000002</v>
      </c>
      <c r="K534" s="28">
        <f>0.5*$AB$8*$AD$8*$AC$8*(G534)^2</f>
        <v>1.8718518518518519</v>
      </c>
      <c r="L534" s="28">
        <f t="shared" si="75"/>
        <v>-1663.2819259259261</v>
      </c>
      <c r="M534" s="31">
        <f t="shared" si="76"/>
        <v>-3511.3729547325106</v>
      </c>
      <c r="N534" s="31">
        <f t="shared" si="77"/>
        <v>-3.5113729547325105</v>
      </c>
      <c r="O534" s="24" t="str">
        <f t="shared" si="78"/>
        <v>BRAKING</v>
      </c>
      <c r="P534" s="24">
        <f t="shared" si="72"/>
        <v>1121.5797037037034</v>
      </c>
      <c r="Q534" s="24">
        <f t="shared" si="73"/>
        <v>729.02680740740732</v>
      </c>
      <c r="AE534">
        <f>IF(E534&lt;1,1,0)</f>
        <v>0</v>
      </c>
      <c r="AF534">
        <f>IF(AE534=1,"",E534)</f>
        <v>7.6</v>
      </c>
      <c r="AG534">
        <f>E534/3.6</f>
        <v>2.1111111111111112</v>
      </c>
    </row>
    <row r="535" spans="2:33" x14ac:dyDescent="0.3">
      <c r="B535" s="3" t="s">
        <v>48</v>
      </c>
      <c r="C535" s="3">
        <v>527</v>
      </c>
      <c r="D535" s="3">
        <v>527</v>
      </c>
      <c r="E535" s="10">
        <v>4</v>
      </c>
      <c r="F535" s="26">
        <f t="shared" si="79"/>
        <v>-0.77777777777777768</v>
      </c>
      <c r="G535" s="26">
        <f t="shared" si="74"/>
        <v>1.1111111111111112</v>
      </c>
      <c r="H535" s="26">
        <f t="shared" si="80"/>
        <v>-2.8</v>
      </c>
      <c r="I535" s="28">
        <f>$Y$8*F535</f>
        <v>-1322.2222222222219</v>
      </c>
      <c r="J535" s="28">
        <f>$Z$8*$Y$8*$AA$8</f>
        <v>200.12400000000002</v>
      </c>
      <c r="K535" s="28">
        <f>0.5*$AB$8*$AD$8*$AC$8*(G535)^2</f>
        <v>0.5185185185185186</v>
      </c>
      <c r="L535" s="28">
        <f t="shared" si="75"/>
        <v>-1121.5797037037034</v>
      </c>
      <c r="M535" s="31">
        <f t="shared" si="76"/>
        <v>-1246.1996707818928</v>
      </c>
      <c r="N535" s="31">
        <f t="shared" si="77"/>
        <v>-1.2461996707818928</v>
      </c>
      <c r="O535" s="24" t="str">
        <f t="shared" si="78"/>
        <v>BRAKING</v>
      </c>
      <c r="P535" s="24">
        <f t="shared" si="72"/>
        <v>508.07970370370361</v>
      </c>
      <c r="Q535" s="24">
        <f t="shared" si="73"/>
        <v>330.25180740740734</v>
      </c>
      <c r="AE535">
        <f>IF(E535&lt;1,1,0)</f>
        <v>0</v>
      </c>
      <c r="AF535">
        <f>IF(AE535=1,"",E535)</f>
        <v>4</v>
      </c>
      <c r="AG535">
        <f>E535/3.6</f>
        <v>1.1111111111111112</v>
      </c>
    </row>
    <row r="536" spans="2:33" x14ac:dyDescent="0.3">
      <c r="B536" s="3" t="s">
        <v>48</v>
      </c>
      <c r="C536" s="3">
        <v>528</v>
      </c>
      <c r="D536" s="3">
        <v>528</v>
      </c>
      <c r="E536" s="10">
        <v>2</v>
      </c>
      <c r="F536" s="26">
        <f t="shared" si="79"/>
        <v>-0.41666666666666663</v>
      </c>
      <c r="G536" s="26">
        <f t="shared" si="74"/>
        <v>0.55555555555555558</v>
      </c>
      <c r="H536" s="26">
        <f t="shared" si="80"/>
        <v>-1.5</v>
      </c>
      <c r="I536" s="28">
        <f>$Y$8*F536</f>
        <v>-708.33333333333326</v>
      </c>
      <c r="J536" s="28">
        <f>$Z$8*$Y$8*$AA$8</f>
        <v>200.12400000000002</v>
      </c>
      <c r="K536" s="28">
        <f>0.5*$AB$8*$AD$8*$AC$8*(G536)^2</f>
        <v>0.12962962962962965</v>
      </c>
      <c r="L536" s="28">
        <f t="shared" si="75"/>
        <v>-508.07970370370361</v>
      </c>
      <c r="M536" s="31">
        <f t="shared" si="76"/>
        <v>-282.26650205761314</v>
      </c>
      <c r="N536" s="31">
        <f t="shared" si="77"/>
        <v>-0.28226650205761311</v>
      </c>
      <c r="O536" s="24" t="str">
        <f t="shared" si="78"/>
        <v>BRAKING</v>
      </c>
      <c r="P536" s="24">
        <f t="shared" si="72"/>
        <v>272.06581481481481</v>
      </c>
      <c r="Q536" s="24">
        <f t="shared" si="73"/>
        <v>176.84277962962963</v>
      </c>
      <c r="AE536">
        <f>IF(E536&lt;1,1,0)</f>
        <v>0</v>
      </c>
      <c r="AF536">
        <f>IF(AE536=1,"",E536)</f>
        <v>2</v>
      </c>
      <c r="AG536">
        <f>E536/3.6</f>
        <v>0.55555555555555558</v>
      </c>
    </row>
    <row r="537" spans="2:33" x14ac:dyDescent="0.3">
      <c r="B537" s="3" t="s">
        <v>48</v>
      </c>
      <c r="C537" s="3">
        <v>529</v>
      </c>
      <c r="D537" s="3">
        <v>529</v>
      </c>
      <c r="E537" s="10">
        <v>1</v>
      </c>
      <c r="F537" s="26">
        <f t="shared" si="79"/>
        <v>-0.27777777777777779</v>
      </c>
      <c r="G537" s="26">
        <f t="shared" si="74"/>
        <v>0.27777777777777779</v>
      </c>
      <c r="H537" s="26">
        <f t="shared" si="80"/>
        <v>-1</v>
      </c>
      <c r="I537" s="28">
        <f>$Y$8*F537</f>
        <v>-472.22222222222223</v>
      </c>
      <c r="J537" s="28">
        <f>$Z$8*$Y$8*$AA$8</f>
        <v>200.12400000000002</v>
      </c>
      <c r="K537" s="28">
        <f>0.5*$AB$8*$AD$8*$AC$8*(G537)^2</f>
        <v>3.2407407407407413E-2</v>
      </c>
      <c r="L537" s="28">
        <f t="shared" si="75"/>
        <v>-272.06581481481481</v>
      </c>
      <c r="M537" s="31">
        <f t="shared" si="76"/>
        <v>-75.573837448559672</v>
      </c>
      <c r="N537" s="31">
        <f t="shared" si="77"/>
        <v>-7.5573837448559666E-2</v>
      </c>
      <c r="O537" s="24" t="str">
        <f t="shared" si="78"/>
        <v>BRAKING</v>
      </c>
      <c r="P537" s="24">
        <f t="shared" si="72"/>
        <v>35.987111111111091</v>
      </c>
      <c r="Q537" s="24">
        <f t="shared" si="73"/>
        <v>23.39162222222221</v>
      </c>
      <c r="AE537">
        <f>IF(E537&lt;1,1,0)</f>
        <v>0</v>
      </c>
      <c r="AF537">
        <f>IF(AE537=1,"",E537)</f>
        <v>1</v>
      </c>
      <c r="AG537">
        <f>E537/3.6</f>
        <v>0.27777777777777779</v>
      </c>
    </row>
    <row r="538" spans="2:33" x14ac:dyDescent="0.3">
      <c r="B538" s="3" t="s">
        <v>48</v>
      </c>
      <c r="C538" s="3">
        <v>530</v>
      </c>
      <c r="D538" s="3">
        <v>530</v>
      </c>
      <c r="E538" s="10">
        <v>0</v>
      </c>
      <c r="F538" s="26">
        <f t="shared" si="79"/>
        <v>-0.1388888888888889</v>
      </c>
      <c r="G538" s="26">
        <f t="shared" si="74"/>
        <v>0</v>
      </c>
      <c r="H538" s="26">
        <f t="shared" si="80"/>
        <v>-0.5</v>
      </c>
      <c r="I538" s="28">
        <f>$Y$8*F538</f>
        <v>-236.11111111111111</v>
      </c>
      <c r="J538" s="28">
        <f>$Z$8*$Y$8*$AA$8</f>
        <v>200.12400000000002</v>
      </c>
      <c r="K538" s="28">
        <f>0.5*$AB$8*$AD$8*$AC$8*(G538)^2</f>
        <v>0</v>
      </c>
      <c r="L538" s="28">
        <f t="shared" si="75"/>
        <v>-35.987111111111091</v>
      </c>
      <c r="M538" s="31">
        <f t="shared" si="76"/>
        <v>0</v>
      </c>
      <c r="N538" s="31">
        <f t="shared" si="77"/>
        <v>0</v>
      </c>
      <c r="O538" s="24" t="str">
        <f t="shared" si="78"/>
        <v>BRAKING</v>
      </c>
      <c r="P538" s="24">
        <f t="shared" si="72"/>
        <v>0</v>
      </c>
      <c r="Q538" s="24">
        <f t="shared" si="73"/>
        <v>0</v>
      </c>
      <c r="AE538">
        <f>IF(E538&lt;1,1,0)</f>
        <v>1</v>
      </c>
      <c r="AF538" t="str">
        <f>IF(AE538=1,"",E538)</f>
        <v/>
      </c>
      <c r="AG538">
        <f>E538/3.6</f>
        <v>0</v>
      </c>
    </row>
    <row r="539" spans="2:33" x14ac:dyDescent="0.3">
      <c r="B539" s="3" t="s">
        <v>48</v>
      </c>
      <c r="C539" s="3">
        <v>531</v>
      </c>
      <c r="D539" s="3">
        <v>531</v>
      </c>
      <c r="E539" s="10">
        <v>0</v>
      </c>
      <c r="F539" s="26">
        <f t="shared" si="79"/>
        <v>0</v>
      </c>
      <c r="G539" s="26">
        <f t="shared" si="74"/>
        <v>0</v>
      </c>
      <c r="H539" s="26">
        <f t="shared" si="80"/>
        <v>0</v>
      </c>
      <c r="I539" s="28">
        <f>$Y$8*F539</f>
        <v>0</v>
      </c>
      <c r="J539" s="28">
        <f>$Z$8*$Y$8*$AA$8</f>
        <v>200.12400000000002</v>
      </c>
      <c r="K539" s="28">
        <f>0.5*$AB$8*$AD$8*$AC$8*(G539)^2</f>
        <v>0</v>
      </c>
      <c r="L539" s="28">
        <f t="shared" si="75"/>
        <v>200.12400000000002</v>
      </c>
      <c r="M539" s="31">
        <f t="shared" si="76"/>
        <v>0</v>
      </c>
      <c r="N539" s="31">
        <f t="shared" si="77"/>
        <v>0</v>
      </c>
      <c r="O539" s="24" t="str">
        <f t="shared" si="78"/>
        <v/>
      </c>
      <c r="P539" s="24">
        <f t="shared" si="72"/>
        <v>0</v>
      </c>
      <c r="Q539" s="24">
        <f t="shared" si="73"/>
        <v>0</v>
      </c>
      <c r="AE539">
        <f>IF(E539&lt;1,1,0)</f>
        <v>1</v>
      </c>
      <c r="AF539" t="str">
        <f>IF(AE539=1,"",E539)</f>
        <v/>
      </c>
      <c r="AG539">
        <f>E539/3.6</f>
        <v>0</v>
      </c>
    </row>
    <row r="540" spans="2:33" x14ac:dyDescent="0.3">
      <c r="B540" s="3" t="s">
        <v>48</v>
      </c>
      <c r="C540" s="3">
        <v>532</v>
      </c>
      <c r="D540" s="3">
        <v>532</v>
      </c>
      <c r="E540" s="10">
        <v>0</v>
      </c>
      <c r="F540" s="26">
        <f t="shared" si="79"/>
        <v>2.777777777777778E-2</v>
      </c>
      <c r="G540" s="26">
        <f t="shared" si="74"/>
        <v>0</v>
      </c>
      <c r="H540" s="26">
        <f t="shared" si="80"/>
        <v>0.1</v>
      </c>
      <c r="I540" s="28">
        <f>$Y$8*F540</f>
        <v>47.222222222222229</v>
      </c>
      <c r="J540" s="28">
        <f>$Z$8*$Y$8*$AA$8</f>
        <v>200.12400000000002</v>
      </c>
      <c r="K540" s="28">
        <f>0.5*$AB$8*$AD$8*$AC$8*(G540)^2</f>
        <v>0</v>
      </c>
      <c r="L540" s="28">
        <f t="shared" si="75"/>
        <v>247.34622222222225</v>
      </c>
      <c r="M540" s="31">
        <f t="shared" si="76"/>
        <v>0</v>
      </c>
      <c r="N540" s="31">
        <f t="shared" si="77"/>
        <v>0</v>
      </c>
      <c r="O540" s="24" t="str">
        <f t="shared" si="78"/>
        <v/>
      </c>
      <c r="P540" s="24">
        <f t="shared" si="72"/>
        <v>0</v>
      </c>
      <c r="Q540" s="24">
        <f t="shared" si="73"/>
        <v>0</v>
      </c>
      <c r="AE540">
        <f>IF(E540&lt;1,1,0)</f>
        <v>1</v>
      </c>
      <c r="AF540" t="str">
        <f>IF(AE540=1,"",E540)</f>
        <v/>
      </c>
      <c r="AG540">
        <f>E540/3.6</f>
        <v>0</v>
      </c>
    </row>
    <row r="541" spans="2:33" x14ac:dyDescent="0.3">
      <c r="B541" s="3" t="s">
        <v>48</v>
      </c>
      <c r="C541" s="3">
        <v>533</v>
      </c>
      <c r="D541" s="3">
        <v>533</v>
      </c>
      <c r="E541" s="10">
        <v>0.2</v>
      </c>
      <c r="F541" s="26">
        <f t="shared" si="79"/>
        <v>0.16666666666666666</v>
      </c>
      <c r="G541" s="26">
        <f t="shared" si="74"/>
        <v>5.5555555555555559E-2</v>
      </c>
      <c r="H541" s="26">
        <f t="shared" si="80"/>
        <v>0.6</v>
      </c>
      <c r="I541" s="28">
        <f>$Y$8*F541</f>
        <v>283.33333333333331</v>
      </c>
      <c r="J541" s="28">
        <f>$Z$8*$Y$8*$AA$8</f>
        <v>200.12400000000002</v>
      </c>
      <c r="K541" s="28">
        <f>0.5*$AB$8*$AD$8*$AC$8*(G541)^2</f>
        <v>1.2962962962962963E-3</v>
      </c>
      <c r="L541" s="28">
        <f t="shared" si="75"/>
        <v>483.45862962962963</v>
      </c>
      <c r="M541" s="31">
        <f t="shared" si="76"/>
        <v>26.858812757201648</v>
      </c>
      <c r="N541" s="31">
        <f t="shared" si="77"/>
        <v>2.6858812757201648E-2</v>
      </c>
      <c r="O541" s="24" t="str">
        <f t="shared" si="78"/>
        <v/>
      </c>
      <c r="P541" s="24">
        <f t="shared" si="72"/>
        <v>0</v>
      </c>
      <c r="Q541" s="24">
        <f t="shared" si="73"/>
        <v>0</v>
      </c>
      <c r="AE541">
        <f>IF(E541&lt;1,1,0)</f>
        <v>1</v>
      </c>
      <c r="AF541" t="str">
        <f>IF(AE541=1,"",E541)</f>
        <v/>
      </c>
      <c r="AG541">
        <f>E541/3.6</f>
        <v>5.5555555555555559E-2</v>
      </c>
    </row>
    <row r="542" spans="2:33" x14ac:dyDescent="0.3">
      <c r="B542" s="3" t="s">
        <v>48</v>
      </c>
      <c r="C542" s="3">
        <v>534</v>
      </c>
      <c r="D542" s="3">
        <v>534</v>
      </c>
      <c r="E542" s="10">
        <v>1.2</v>
      </c>
      <c r="F542" s="26">
        <f t="shared" si="79"/>
        <v>0.41666666666666663</v>
      </c>
      <c r="G542" s="26">
        <f t="shared" si="74"/>
        <v>0.33333333333333331</v>
      </c>
      <c r="H542" s="26">
        <f t="shared" si="80"/>
        <v>1.5</v>
      </c>
      <c r="I542" s="28">
        <f>$Y$8*F542</f>
        <v>708.33333333333326</v>
      </c>
      <c r="J542" s="28">
        <f>$Z$8*$Y$8*$AA$8</f>
        <v>200.12400000000002</v>
      </c>
      <c r="K542" s="28">
        <f>0.5*$AB$8*$AD$8*$AC$8*(G542)^2</f>
        <v>4.6666666666666662E-2</v>
      </c>
      <c r="L542" s="28">
        <f t="shared" si="75"/>
        <v>908.50399999999991</v>
      </c>
      <c r="M542" s="31">
        <f t="shared" si="76"/>
        <v>302.83466666666664</v>
      </c>
      <c r="N542" s="31">
        <f t="shared" si="77"/>
        <v>0.30283466666666664</v>
      </c>
      <c r="O542" s="24" t="str">
        <f t="shared" si="78"/>
        <v/>
      </c>
      <c r="P542" s="24">
        <f t="shared" si="72"/>
        <v>0</v>
      </c>
      <c r="Q542" s="24">
        <f t="shared" si="73"/>
        <v>0</v>
      </c>
      <c r="AE542">
        <f>IF(E542&lt;1,1,0)</f>
        <v>0</v>
      </c>
      <c r="AF542">
        <f>IF(AE542=1,"",E542)</f>
        <v>1.2</v>
      </c>
      <c r="AG542">
        <f>E542/3.6</f>
        <v>0.33333333333333331</v>
      </c>
    </row>
    <row r="543" spans="2:33" x14ac:dyDescent="0.3">
      <c r="B543" s="3" t="s">
        <v>48</v>
      </c>
      <c r="C543" s="3">
        <v>535</v>
      </c>
      <c r="D543" s="3">
        <v>535</v>
      </c>
      <c r="E543" s="10">
        <v>3.2</v>
      </c>
      <c r="F543" s="26">
        <f t="shared" si="79"/>
        <v>0.55555555555555558</v>
      </c>
      <c r="G543" s="26">
        <f t="shared" si="74"/>
        <v>0.88888888888888895</v>
      </c>
      <c r="H543" s="26">
        <f t="shared" si="80"/>
        <v>2</v>
      </c>
      <c r="I543" s="28">
        <f>$Y$8*F543</f>
        <v>944.44444444444446</v>
      </c>
      <c r="J543" s="28">
        <f>$Z$8*$Y$8*$AA$8</f>
        <v>200.12400000000002</v>
      </c>
      <c r="K543" s="28">
        <f>0.5*$AB$8*$AD$8*$AC$8*(G543)^2</f>
        <v>0.33185185185185184</v>
      </c>
      <c r="L543" s="28">
        <f t="shared" si="75"/>
        <v>1144.9002962962963</v>
      </c>
      <c r="M543" s="31">
        <f t="shared" si="76"/>
        <v>1017.6891522633746</v>
      </c>
      <c r="N543" s="31">
        <f t="shared" si="77"/>
        <v>1.0176891522633746</v>
      </c>
      <c r="O543" s="24" t="str">
        <f t="shared" si="78"/>
        <v/>
      </c>
      <c r="P543" s="24">
        <f t="shared" si="72"/>
        <v>0</v>
      </c>
      <c r="Q543" s="24">
        <f t="shared" si="73"/>
        <v>0</v>
      </c>
      <c r="AE543">
        <f>IF(E543&lt;1,1,0)</f>
        <v>0</v>
      </c>
      <c r="AF543">
        <f>IF(AE543=1,"",E543)</f>
        <v>3.2</v>
      </c>
      <c r="AG543">
        <f>E543/3.6</f>
        <v>0.88888888888888895</v>
      </c>
    </row>
    <row r="544" spans="2:33" x14ac:dyDescent="0.3">
      <c r="B544" s="3" t="s">
        <v>48</v>
      </c>
      <c r="C544" s="3">
        <v>536</v>
      </c>
      <c r="D544" s="3">
        <v>536</v>
      </c>
      <c r="E544" s="10">
        <v>5.2</v>
      </c>
      <c r="F544" s="26">
        <f t="shared" si="79"/>
        <v>0.69444444444444431</v>
      </c>
      <c r="G544" s="26">
        <f t="shared" si="74"/>
        <v>1.4444444444444444</v>
      </c>
      <c r="H544" s="26">
        <f t="shared" si="80"/>
        <v>2.4999999999999996</v>
      </c>
      <c r="I544" s="28">
        <f>$Y$8*F544</f>
        <v>1180.5555555555554</v>
      </c>
      <c r="J544" s="28">
        <f>$Z$8*$Y$8*$AA$8</f>
        <v>200.12400000000002</v>
      </c>
      <c r="K544" s="28">
        <f>0.5*$AB$8*$AD$8*$AC$8*(G544)^2</f>
        <v>0.87629629629629624</v>
      </c>
      <c r="L544" s="28">
        <f t="shared" si="75"/>
        <v>1381.5558518518517</v>
      </c>
      <c r="M544" s="31">
        <f t="shared" si="76"/>
        <v>1995.580674897119</v>
      </c>
      <c r="N544" s="31">
        <f t="shared" si="77"/>
        <v>1.995580674897119</v>
      </c>
      <c r="O544" s="24" t="str">
        <f t="shared" si="78"/>
        <v/>
      </c>
      <c r="P544" s="24">
        <f t="shared" si="72"/>
        <v>0</v>
      </c>
      <c r="Q544" s="24">
        <f t="shared" si="73"/>
        <v>0</v>
      </c>
      <c r="AE544">
        <f>IF(E544&lt;1,1,0)</f>
        <v>0</v>
      </c>
      <c r="AF544">
        <f>IF(AE544=1,"",E544)</f>
        <v>5.2</v>
      </c>
      <c r="AG544">
        <f>E544/3.6</f>
        <v>1.4444444444444444</v>
      </c>
    </row>
    <row r="545" spans="2:33" x14ac:dyDescent="0.3">
      <c r="B545" s="3" t="s">
        <v>48</v>
      </c>
      <c r="C545" s="3">
        <v>537</v>
      </c>
      <c r="D545" s="3">
        <v>537</v>
      </c>
      <c r="E545" s="10">
        <v>8.1999999999999993</v>
      </c>
      <c r="F545" s="26">
        <f t="shared" si="79"/>
        <v>1.0833333333333333</v>
      </c>
      <c r="G545" s="26">
        <f t="shared" si="74"/>
        <v>2.2777777777777777</v>
      </c>
      <c r="H545" s="26">
        <f t="shared" si="80"/>
        <v>3.9</v>
      </c>
      <c r="I545" s="28">
        <f>$Y$8*F545</f>
        <v>1841.6666666666665</v>
      </c>
      <c r="J545" s="28">
        <f>$Z$8*$Y$8*$AA$8</f>
        <v>200.12400000000002</v>
      </c>
      <c r="K545" s="28">
        <f>0.5*$AB$8*$AD$8*$AC$8*(G545)^2</f>
        <v>2.1790740740740739</v>
      </c>
      <c r="L545" s="28">
        <f t="shared" si="75"/>
        <v>2043.9697407407407</v>
      </c>
      <c r="M545" s="31">
        <f t="shared" si="76"/>
        <v>4655.7088539094648</v>
      </c>
      <c r="N545" s="31">
        <f t="shared" si="77"/>
        <v>4.6557088539094647</v>
      </c>
      <c r="O545" s="24" t="str">
        <f t="shared" si="78"/>
        <v/>
      </c>
      <c r="P545" s="24">
        <f t="shared" si="72"/>
        <v>0</v>
      </c>
      <c r="Q545" s="24">
        <f t="shared" si="73"/>
        <v>0</v>
      </c>
      <c r="AE545">
        <f>IF(E545&lt;1,1,0)</f>
        <v>0</v>
      </c>
      <c r="AF545">
        <f>IF(AE545=1,"",E545)</f>
        <v>8.1999999999999993</v>
      </c>
      <c r="AG545">
        <f>E545/3.6</f>
        <v>2.2777777777777777</v>
      </c>
    </row>
    <row r="546" spans="2:33" x14ac:dyDescent="0.3">
      <c r="B546" s="3" t="s">
        <v>48</v>
      </c>
      <c r="C546" s="3">
        <v>538</v>
      </c>
      <c r="D546" s="3">
        <v>538</v>
      </c>
      <c r="E546" s="10">
        <v>13</v>
      </c>
      <c r="F546" s="26">
        <f t="shared" si="79"/>
        <v>1.4722222222222223</v>
      </c>
      <c r="G546" s="26">
        <f t="shared" si="74"/>
        <v>3.6111111111111112</v>
      </c>
      <c r="H546" s="26">
        <f t="shared" si="80"/>
        <v>5.3000000000000007</v>
      </c>
      <c r="I546" s="28">
        <f>$Y$8*F546</f>
        <v>2502.7777777777778</v>
      </c>
      <c r="J546" s="28">
        <f>$Z$8*$Y$8*$AA$8</f>
        <v>200.12400000000002</v>
      </c>
      <c r="K546" s="28">
        <f>0.5*$AB$8*$AD$8*$AC$8*(G546)^2</f>
        <v>5.4768518518518512</v>
      </c>
      <c r="L546" s="28">
        <f t="shared" si="75"/>
        <v>2708.3786296296298</v>
      </c>
      <c r="M546" s="31">
        <f t="shared" si="76"/>
        <v>9780.2561625514409</v>
      </c>
      <c r="N546" s="31">
        <f t="shared" si="77"/>
        <v>9.7802561625514404</v>
      </c>
      <c r="O546" s="24" t="str">
        <f t="shared" si="78"/>
        <v/>
      </c>
      <c r="P546" s="24">
        <f t="shared" si="72"/>
        <v>0</v>
      </c>
      <c r="Q546" s="24">
        <f t="shared" si="73"/>
        <v>0</v>
      </c>
      <c r="AE546">
        <f>IF(E546&lt;1,1,0)</f>
        <v>0</v>
      </c>
      <c r="AF546">
        <f>IF(AE546=1,"",E546)</f>
        <v>13</v>
      </c>
      <c r="AG546">
        <f>E546/3.6</f>
        <v>3.6111111111111112</v>
      </c>
    </row>
    <row r="547" spans="2:33" x14ac:dyDescent="0.3">
      <c r="B547" s="3" t="s">
        <v>48</v>
      </c>
      <c r="C547" s="3">
        <v>539</v>
      </c>
      <c r="D547" s="3">
        <v>539</v>
      </c>
      <c r="E547" s="10">
        <v>18.8</v>
      </c>
      <c r="F547" s="26">
        <f t="shared" si="79"/>
        <v>1.4027777777777779</v>
      </c>
      <c r="G547" s="26">
        <f t="shared" si="74"/>
        <v>5.2222222222222223</v>
      </c>
      <c r="H547" s="26">
        <f t="shared" si="80"/>
        <v>5.0500000000000007</v>
      </c>
      <c r="I547" s="28">
        <f>$Y$8*F547</f>
        <v>2384.7222222222226</v>
      </c>
      <c r="J547" s="28">
        <f>$Z$8*$Y$8*$AA$8</f>
        <v>200.12400000000002</v>
      </c>
      <c r="K547" s="28">
        <f>0.5*$AB$8*$AD$8*$AC$8*(G547)^2</f>
        <v>11.454074074074073</v>
      </c>
      <c r="L547" s="28">
        <f t="shared" si="75"/>
        <v>2596.3002962962964</v>
      </c>
      <c r="M547" s="31">
        <f t="shared" si="76"/>
        <v>13558.457102880659</v>
      </c>
      <c r="N547" s="31">
        <f t="shared" si="77"/>
        <v>13.558457102880659</v>
      </c>
      <c r="O547" s="24" t="str">
        <f t="shared" si="78"/>
        <v/>
      </c>
      <c r="P547" s="24">
        <f t="shared" si="72"/>
        <v>0</v>
      </c>
      <c r="Q547" s="24">
        <f t="shared" si="73"/>
        <v>0</v>
      </c>
      <c r="AE547">
        <f>IF(E547&lt;1,1,0)</f>
        <v>0</v>
      </c>
      <c r="AF547">
        <f>IF(AE547=1,"",E547)</f>
        <v>18.8</v>
      </c>
      <c r="AG547">
        <f>E547/3.6</f>
        <v>5.2222222222222223</v>
      </c>
    </row>
    <row r="548" spans="2:33" x14ac:dyDescent="0.3">
      <c r="B548" s="3" t="s">
        <v>48</v>
      </c>
      <c r="C548" s="3">
        <v>540</v>
      </c>
      <c r="D548" s="3">
        <v>540</v>
      </c>
      <c r="E548" s="10">
        <v>23.1</v>
      </c>
      <c r="F548" s="26">
        <f t="shared" si="79"/>
        <v>0.79166666666666652</v>
      </c>
      <c r="G548" s="26">
        <f t="shared" si="74"/>
        <v>6.416666666666667</v>
      </c>
      <c r="H548" s="26">
        <f t="shared" si="80"/>
        <v>2.8499999999999996</v>
      </c>
      <c r="I548" s="28">
        <f>$Y$8*F548</f>
        <v>1345.833333333333</v>
      </c>
      <c r="J548" s="28">
        <f>$Z$8*$Y$8*$AA$8</f>
        <v>200.12400000000002</v>
      </c>
      <c r="K548" s="28">
        <f>0.5*$AB$8*$AD$8*$AC$8*(G548)^2</f>
        <v>17.292916666666667</v>
      </c>
      <c r="L548" s="28">
        <f t="shared" si="75"/>
        <v>1563.2502499999998</v>
      </c>
      <c r="M548" s="31">
        <f t="shared" si="76"/>
        <v>10030.855770833332</v>
      </c>
      <c r="N548" s="31">
        <f t="shared" si="77"/>
        <v>10.030855770833332</v>
      </c>
      <c r="O548" s="24" t="str">
        <f t="shared" si="78"/>
        <v/>
      </c>
      <c r="P548" s="24">
        <f t="shared" si="72"/>
        <v>0</v>
      </c>
      <c r="Q548" s="24">
        <f t="shared" si="73"/>
        <v>0</v>
      </c>
      <c r="AE548">
        <f>IF(E548&lt;1,1,0)</f>
        <v>0</v>
      </c>
      <c r="AF548">
        <f>IF(AE548=1,"",E548)</f>
        <v>23.1</v>
      </c>
      <c r="AG548">
        <f>E548/3.6</f>
        <v>6.416666666666667</v>
      </c>
    </row>
    <row r="549" spans="2:33" x14ac:dyDescent="0.3">
      <c r="B549" s="3" t="s">
        <v>48</v>
      </c>
      <c r="C549" s="3">
        <v>541</v>
      </c>
      <c r="D549" s="3">
        <v>541</v>
      </c>
      <c r="E549" s="10">
        <v>24.5</v>
      </c>
      <c r="F549" s="26">
        <f t="shared" si="79"/>
        <v>0.19444444444444425</v>
      </c>
      <c r="G549" s="26">
        <f t="shared" si="74"/>
        <v>6.8055555555555554</v>
      </c>
      <c r="H549" s="26">
        <f t="shared" si="80"/>
        <v>0.69999999999999929</v>
      </c>
      <c r="I549" s="28">
        <f>$Y$8*F549</f>
        <v>330.55555555555526</v>
      </c>
      <c r="J549" s="28">
        <f>$Z$8*$Y$8*$AA$8</f>
        <v>200.12400000000002</v>
      </c>
      <c r="K549" s="28">
        <f>0.5*$AB$8*$AD$8*$AC$8*(G549)^2</f>
        <v>19.452546296296294</v>
      </c>
      <c r="L549" s="28">
        <f t="shared" si="75"/>
        <v>550.13210185185153</v>
      </c>
      <c r="M549" s="31">
        <f t="shared" si="76"/>
        <v>3743.9545820473227</v>
      </c>
      <c r="N549" s="31">
        <f t="shared" si="77"/>
        <v>3.7439545820473228</v>
      </c>
      <c r="O549" s="24" t="str">
        <f t="shared" si="78"/>
        <v/>
      </c>
      <c r="P549" s="24">
        <f t="shared" si="72"/>
        <v>0</v>
      </c>
      <c r="Q549" s="24">
        <f t="shared" si="73"/>
        <v>0</v>
      </c>
      <c r="AE549">
        <f>IF(E549&lt;1,1,0)</f>
        <v>0</v>
      </c>
      <c r="AF549">
        <f>IF(AE549=1,"",E549)</f>
        <v>24.5</v>
      </c>
      <c r="AG549">
        <f>E549/3.6</f>
        <v>6.8055555555555554</v>
      </c>
    </row>
    <row r="550" spans="2:33" x14ac:dyDescent="0.3">
      <c r="B550" s="3" t="s">
        <v>48</v>
      </c>
      <c r="C550" s="3">
        <v>542</v>
      </c>
      <c r="D550" s="3">
        <v>542</v>
      </c>
      <c r="E550" s="10">
        <v>24.5</v>
      </c>
      <c r="F550" s="26">
        <f t="shared" si="79"/>
        <v>-2.7777777777777679E-2</v>
      </c>
      <c r="G550" s="26">
        <f t="shared" si="74"/>
        <v>6.8055555555555554</v>
      </c>
      <c r="H550" s="26">
        <f t="shared" si="80"/>
        <v>-9.9999999999999645E-2</v>
      </c>
      <c r="I550" s="28">
        <f>$Y$8*F550</f>
        <v>-47.222222222222058</v>
      </c>
      <c r="J550" s="28">
        <f>$Z$8*$Y$8*$AA$8</f>
        <v>200.12400000000002</v>
      </c>
      <c r="K550" s="28">
        <f>0.5*$AB$8*$AD$8*$AC$8*(G550)^2</f>
        <v>19.452546296296294</v>
      </c>
      <c r="L550" s="28">
        <f t="shared" si="75"/>
        <v>172.35432407407427</v>
      </c>
      <c r="M550" s="31">
        <f t="shared" si="76"/>
        <v>1172.9669277263388</v>
      </c>
      <c r="N550" s="31">
        <f t="shared" si="77"/>
        <v>1.1729669277263388</v>
      </c>
      <c r="O550" s="24" t="str">
        <f t="shared" si="78"/>
        <v/>
      </c>
      <c r="P550" s="24">
        <f t="shared" si="72"/>
        <v>0</v>
      </c>
      <c r="Q550" s="24">
        <f t="shared" si="73"/>
        <v>0</v>
      </c>
      <c r="AE550">
        <f>IF(E550&lt;1,1,0)</f>
        <v>0</v>
      </c>
      <c r="AF550">
        <f>IF(AE550=1,"",E550)</f>
        <v>24.5</v>
      </c>
      <c r="AG550">
        <f>E550/3.6</f>
        <v>6.8055555555555554</v>
      </c>
    </row>
    <row r="551" spans="2:33" x14ac:dyDescent="0.3">
      <c r="B551" s="3" t="s">
        <v>48</v>
      </c>
      <c r="C551" s="3">
        <v>543</v>
      </c>
      <c r="D551" s="3">
        <v>543</v>
      </c>
      <c r="E551" s="10">
        <v>24.3</v>
      </c>
      <c r="F551" s="26">
        <f t="shared" si="79"/>
        <v>-0.12499999999999981</v>
      </c>
      <c r="G551" s="26">
        <f t="shared" si="74"/>
        <v>6.75</v>
      </c>
      <c r="H551" s="26">
        <f t="shared" si="80"/>
        <v>-0.44999999999999929</v>
      </c>
      <c r="I551" s="28">
        <f>$Y$8*F551</f>
        <v>-212.49999999999966</v>
      </c>
      <c r="J551" s="28">
        <f>$Z$8*$Y$8*$AA$8</f>
        <v>200.12400000000002</v>
      </c>
      <c r="K551" s="28">
        <f>0.5*$AB$8*$AD$8*$AC$8*(G551)^2</f>
        <v>19.13625</v>
      </c>
      <c r="L551" s="28">
        <f t="shared" si="75"/>
        <v>6.7602500000003651</v>
      </c>
      <c r="M551" s="31">
        <f t="shared" si="76"/>
        <v>45.631687500002464</v>
      </c>
      <c r="N551" s="31">
        <f t="shared" si="77"/>
        <v>4.5631687500002467E-2</v>
      </c>
      <c r="O551" s="24" t="str">
        <f t="shared" si="78"/>
        <v/>
      </c>
      <c r="P551" s="24">
        <f t="shared" si="72"/>
        <v>254.04859259259257</v>
      </c>
      <c r="Q551" s="24">
        <f t="shared" si="73"/>
        <v>165.13158518518517</v>
      </c>
      <c r="AE551">
        <f>IF(E551&lt;1,1,0)</f>
        <v>0</v>
      </c>
      <c r="AF551">
        <f>IF(AE551=1,"",E551)</f>
        <v>24.3</v>
      </c>
      <c r="AG551">
        <f>E551/3.6</f>
        <v>6.75</v>
      </c>
    </row>
    <row r="552" spans="2:33" x14ac:dyDescent="0.3">
      <c r="B552" s="3" t="s">
        <v>48</v>
      </c>
      <c r="C552" s="3">
        <v>544</v>
      </c>
      <c r="D552" s="3">
        <v>544</v>
      </c>
      <c r="E552" s="10">
        <v>23.6</v>
      </c>
      <c r="F552" s="26">
        <f t="shared" si="79"/>
        <v>-0.27777777777777779</v>
      </c>
      <c r="G552" s="26">
        <f t="shared" si="74"/>
        <v>6.5555555555555554</v>
      </c>
      <c r="H552" s="26">
        <f t="shared" si="80"/>
        <v>-1</v>
      </c>
      <c r="I552" s="28">
        <f>$Y$8*F552</f>
        <v>-472.22222222222223</v>
      </c>
      <c r="J552" s="28">
        <f>$Z$8*$Y$8*$AA$8</f>
        <v>200.12400000000002</v>
      </c>
      <c r="K552" s="28">
        <f>0.5*$AB$8*$AD$8*$AC$8*(G552)^2</f>
        <v>18.049629629629628</v>
      </c>
      <c r="L552" s="28">
        <f t="shared" si="75"/>
        <v>-254.04859259259257</v>
      </c>
      <c r="M552" s="31">
        <f t="shared" si="76"/>
        <v>-1665.4296625514401</v>
      </c>
      <c r="N552" s="31">
        <f t="shared" si="77"/>
        <v>-1.66542966255144</v>
      </c>
      <c r="O552" s="24" t="str">
        <f t="shared" si="78"/>
        <v>BRAKING</v>
      </c>
      <c r="P552" s="24">
        <f t="shared" si="72"/>
        <v>610.14900925925929</v>
      </c>
      <c r="Q552" s="24">
        <f t="shared" si="73"/>
        <v>396.59685601851857</v>
      </c>
      <c r="AE552">
        <f>IF(E552&lt;1,1,0)</f>
        <v>0</v>
      </c>
      <c r="AF552">
        <f>IF(AE552=1,"",E552)</f>
        <v>23.6</v>
      </c>
      <c r="AG552">
        <f>E552/3.6</f>
        <v>6.5555555555555554</v>
      </c>
    </row>
    <row r="553" spans="2:33" x14ac:dyDescent="0.3">
      <c r="B553" s="3" t="s">
        <v>48</v>
      </c>
      <c r="C553" s="3">
        <v>545</v>
      </c>
      <c r="D553" s="3">
        <v>545</v>
      </c>
      <c r="E553" s="10">
        <v>22.3</v>
      </c>
      <c r="F553" s="26">
        <f t="shared" si="79"/>
        <v>-0.4861111111111111</v>
      </c>
      <c r="G553" s="26">
        <f t="shared" si="74"/>
        <v>6.1944444444444446</v>
      </c>
      <c r="H553" s="26">
        <f t="shared" si="80"/>
        <v>-1.75</v>
      </c>
      <c r="I553" s="28">
        <f>$Y$8*F553</f>
        <v>-826.38888888888891</v>
      </c>
      <c r="J553" s="28">
        <f>$Z$8*$Y$8*$AA$8</f>
        <v>200.12400000000002</v>
      </c>
      <c r="K553" s="28">
        <f>0.5*$AB$8*$AD$8*$AC$8*(G553)^2</f>
        <v>16.115879629629632</v>
      </c>
      <c r="L553" s="28">
        <f t="shared" si="75"/>
        <v>-610.14900925925929</v>
      </c>
      <c r="M553" s="31">
        <f t="shared" si="76"/>
        <v>-3779.5341406893008</v>
      </c>
      <c r="N553" s="31">
        <f t="shared" si="77"/>
        <v>-3.7795341406893006</v>
      </c>
      <c r="O553" s="24" t="str">
        <f t="shared" si="78"/>
        <v>BRAKING</v>
      </c>
      <c r="P553" s="24">
        <f t="shared" si="72"/>
        <v>684.00530555555565</v>
      </c>
      <c r="Q553" s="24">
        <f t="shared" si="73"/>
        <v>444.60344861111116</v>
      </c>
      <c r="AE553">
        <f>IF(E553&lt;1,1,0)</f>
        <v>0</v>
      </c>
      <c r="AF553">
        <f>IF(AE553=1,"",E553)</f>
        <v>22.3</v>
      </c>
      <c r="AG553">
        <f>E553/3.6</f>
        <v>6.1944444444444446</v>
      </c>
    </row>
    <row r="554" spans="2:33" x14ac:dyDescent="0.3">
      <c r="B554" s="3" t="s">
        <v>48</v>
      </c>
      <c r="C554" s="3">
        <v>546</v>
      </c>
      <c r="D554" s="3">
        <v>546</v>
      </c>
      <c r="E554" s="10">
        <v>20.100000000000001</v>
      </c>
      <c r="F554" s="26">
        <f t="shared" si="79"/>
        <v>-0.5277777777777779</v>
      </c>
      <c r="G554" s="26">
        <f t="shared" si="74"/>
        <v>5.5833333333333339</v>
      </c>
      <c r="H554" s="26">
        <f t="shared" si="80"/>
        <v>-1.9000000000000004</v>
      </c>
      <c r="I554" s="28">
        <f>$Y$8*F554</f>
        <v>-897.2222222222224</v>
      </c>
      <c r="J554" s="28">
        <f>$Z$8*$Y$8*$AA$8</f>
        <v>200.12400000000002</v>
      </c>
      <c r="K554" s="28">
        <f>0.5*$AB$8*$AD$8*$AC$8*(G554)^2</f>
        <v>13.092916666666669</v>
      </c>
      <c r="L554" s="28">
        <f t="shared" si="75"/>
        <v>-684.00530555555565</v>
      </c>
      <c r="M554" s="31">
        <f t="shared" si="76"/>
        <v>-3819.029622685186</v>
      </c>
      <c r="N554" s="31">
        <f t="shared" si="77"/>
        <v>-3.8190296226851861</v>
      </c>
      <c r="O554" s="24" t="str">
        <f t="shared" si="78"/>
        <v>BRAKING</v>
      </c>
      <c r="P554" s="24">
        <f t="shared" si="72"/>
        <v>473.50678703703755</v>
      </c>
      <c r="Q554" s="24">
        <f t="shared" si="73"/>
        <v>307.7794115740744</v>
      </c>
      <c r="AE554">
        <f>IF(E554&lt;1,1,0)</f>
        <v>0</v>
      </c>
      <c r="AF554">
        <f>IF(AE554=1,"",E554)</f>
        <v>20.100000000000001</v>
      </c>
      <c r="AG554">
        <f>E554/3.6</f>
        <v>5.5833333333333339</v>
      </c>
    </row>
    <row r="555" spans="2:33" x14ac:dyDescent="0.3">
      <c r="B555" s="3" t="s">
        <v>48</v>
      </c>
      <c r="C555" s="3">
        <v>547</v>
      </c>
      <c r="D555" s="3">
        <v>547</v>
      </c>
      <c r="E555" s="10">
        <v>18.5</v>
      </c>
      <c r="F555" s="26">
        <f t="shared" si="79"/>
        <v>-0.40277777777777807</v>
      </c>
      <c r="G555" s="26">
        <f t="shared" si="74"/>
        <v>5.1388888888888884</v>
      </c>
      <c r="H555" s="26">
        <f t="shared" si="80"/>
        <v>-1.4500000000000011</v>
      </c>
      <c r="I555" s="28">
        <f>$Y$8*F555</f>
        <v>-684.72222222222274</v>
      </c>
      <c r="J555" s="28">
        <f>$Z$8*$Y$8*$AA$8</f>
        <v>200.12400000000002</v>
      </c>
      <c r="K555" s="28">
        <f>0.5*$AB$8*$AD$8*$AC$8*(G555)^2</f>
        <v>11.091435185185182</v>
      </c>
      <c r="L555" s="28">
        <f t="shared" si="75"/>
        <v>-473.50678703703755</v>
      </c>
      <c r="M555" s="31">
        <f t="shared" si="76"/>
        <v>-2433.2987667181096</v>
      </c>
      <c r="N555" s="31">
        <f t="shared" si="77"/>
        <v>-2.4332987667181096</v>
      </c>
      <c r="O555" s="24" t="str">
        <f t="shared" si="78"/>
        <v>BRAKING</v>
      </c>
      <c r="P555" s="24">
        <f t="shared" si="72"/>
        <v>309.73303703703692</v>
      </c>
      <c r="Q555" s="24">
        <f t="shared" si="73"/>
        <v>201.32647407407401</v>
      </c>
      <c r="AE555">
        <f>IF(E555&lt;1,1,0)</f>
        <v>0</v>
      </c>
      <c r="AF555">
        <f>IF(AE555=1,"",E555)</f>
        <v>18.5</v>
      </c>
      <c r="AG555">
        <f>E555/3.6</f>
        <v>5.1388888888888884</v>
      </c>
    </row>
    <row r="556" spans="2:33" x14ac:dyDescent="0.3">
      <c r="B556" s="3" t="s">
        <v>48</v>
      </c>
      <c r="C556" s="3">
        <v>548</v>
      </c>
      <c r="D556" s="3">
        <v>548</v>
      </c>
      <c r="E556" s="10">
        <v>17.2</v>
      </c>
      <c r="F556" s="26">
        <f t="shared" si="79"/>
        <v>-0.30555555555555547</v>
      </c>
      <c r="G556" s="26">
        <f t="shared" si="74"/>
        <v>4.7777777777777777</v>
      </c>
      <c r="H556" s="26">
        <f t="shared" si="80"/>
        <v>-1.0999999999999996</v>
      </c>
      <c r="I556" s="28">
        <f>$Y$8*F556</f>
        <v>-519.44444444444434</v>
      </c>
      <c r="J556" s="28">
        <f>$Z$8*$Y$8*$AA$8</f>
        <v>200.12400000000002</v>
      </c>
      <c r="K556" s="28">
        <f>0.5*$AB$8*$AD$8*$AC$8*(G556)^2</f>
        <v>9.5874074074074063</v>
      </c>
      <c r="L556" s="28">
        <f t="shared" si="75"/>
        <v>-309.73303703703692</v>
      </c>
      <c r="M556" s="31">
        <f t="shared" si="76"/>
        <v>-1479.8356213991765</v>
      </c>
      <c r="N556" s="31">
        <f t="shared" si="77"/>
        <v>-1.4798356213991766</v>
      </c>
      <c r="O556" s="24" t="str">
        <f t="shared" si="78"/>
        <v>BRAKING</v>
      </c>
      <c r="P556" s="24">
        <f t="shared" si="72"/>
        <v>216.26567592592562</v>
      </c>
      <c r="Q556" s="24">
        <f t="shared" si="73"/>
        <v>140.57268935185166</v>
      </c>
      <c r="AE556">
        <f>IF(E556&lt;1,1,0)</f>
        <v>0</v>
      </c>
      <c r="AF556">
        <f>IF(AE556=1,"",E556)</f>
        <v>17.2</v>
      </c>
      <c r="AG556">
        <f>E556/3.6</f>
        <v>4.7777777777777777</v>
      </c>
    </row>
    <row r="557" spans="2:33" x14ac:dyDescent="0.3">
      <c r="B557" s="3" t="s">
        <v>48</v>
      </c>
      <c r="C557" s="3">
        <v>549</v>
      </c>
      <c r="D557" s="3">
        <v>549</v>
      </c>
      <c r="E557" s="10">
        <v>16.3</v>
      </c>
      <c r="F557" s="26">
        <f t="shared" si="79"/>
        <v>-0.24999999999999983</v>
      </c>
      <c r="G557" s="26">
        <f t="shared" si="74"/>
        <v>4.5277777777777777</v>
      </c>
      <c r="H557" s="26">
        <f t="shared" si="80"/>
        <v>-0.89999999999999947</v>
      </c>
      <c r="I557" s="28">
        <f>$Y$8*F557</f>
        <v>-424.99999999999972</v>
      </c>
      <c r="J557" s="28">
        <f>$Z$8*$Y$8*$AA$8</f>
        <v>200.12400000000002</v>
      </c>
      <c r="K557" s="28">
        <f>0.5*$AB$8*$AD$8*$AC$8*(G557)^2</f>
        <v>8.6103240740740734</v>
      </c>
      <c r="L557" s="28">
        <f t="shared" si="75"/>
        <v>-216.26567592592562</v>
      </c>
      <c r="M557" s="31">
        <f t="shared" si="76"/>
        <v>-979.20292155349659</v>
      </c>
      <c r="N557" s="31">
        <f t="shared" si="77"/>
        <v>-0.97920292155349664</v>
      </c>
      <c r="O557" s="24" t="str">
        <f t="shared" si="78"/>
        <v>BRAKING</v>
      </c>
      <c r="P557" s="24">
        <f t="shared" si="72"/>
        <v>169.96803703703733</v>
      </c>
      <c r="Q557" s="24">
        <f t="shared" si="73"/>
        <v>110.47922407407427</v>
      </c>
      <c r="AE557">
        <f>IF(E557&lt;1,1,0)</f>
        <v>0</v>
      </c>
      <c r="AF557">
        <f>IF(AE557=1,"",E557)</f>
        <v>16.3</v>
      </c>
      <c r="AG557">
        <f>E557/3.6</f>
        <v>4.5277777777777777</v>
      </c>
    </row>
    <row r="558" spans="2:33" x14ac:dyDescent="0.3">
      <c r="B558" s="3" t="s">
        <v>48</v>
      </c>
      <c r="C558" s="3">
        <v>550</v>
      </c>
      <c r="D558" s="3">
        <v>550</v>
      </c>
      <c r="E558" s="10">
        <v>15.4</v>
      </c>
      <c r="F558" s="26">
        <f t="shared" si="79"/>
        <v>-0.2222222222222224</v>
      </c>
      <c r="G558" s="26">
        <f t="shared" si="74"/>
        <v>4.2777777777777777</v>
      </c>
      <c r="H558" s="26">
        <f t="shared" si="80"/>
        <v>-0.80000000000000071</v>
      </c>
      <c r="I558" s="28">
        <f>$Y$8*F558</f>
        <v>-377.77777777777811</v>
      </c>
      <c r="J558" s="28">
        <f>$Z$8*$Y$8*$AA$8</f>
        <v>200.12400000000002</v>
      </c>
      <c r="K558" s="28">
        <f>0.5*$AB$8*$AD$8*$AC$8*(G558)^2</f>
        <v>7.6857407407407408</v>
      </c>
      <c r="L558" s="28">
        <f t="shared" si="75"/>
        <v>-169.96803703703733</v>
      </c>
      <c r="M558" s="31">
        <f t="shared" si="76"/>
        <v>-727.08549176954853</v>
      </c>
      <c r="N558" s="31">
        <f t="shared" si="77"/>
        <v>-0.72708549176954851</v>
      </c>
      <c r="O558" s="24" t="str">
        <f t="shared" si="78"/>
        <v>BRAKING</v>
      </c>
      <c r="P558" s="24">
        <f t="shared" si="72"/>
        <v>52.595305555555484</v>
      </c>
      <c r="Q558" s="24">
        <f t="shared" si="73"/>
        <v>34.186948611111063</v>
      </c>
      <c r="AE558">
        <f>IF(E558&lt;1,1,0)</f>
        <v>0</v>
      </c>
      <c r="AF558">
        <f>IF(AE558=1,"",E558)</f>
        <v>15.4</v>
      </c>
      <c r="AG558">
        <f>E558/3.6</f>
        <v>4.2777777777777777</v>
      </c>
    </row>
    <row r="559" spans="2:33" x14ac:dyDescent="0.3">
      <c r="B559" s="3" t="s">
        <v>48</v>
      </c>
      <c r="C559" s="3">
        <v>551</v>
      </c>
      <c r="D559" s="3">
        <v>551</v>
      </c>
      <c r="E559" s="10">
        <v>14.7</v>
      </c>
      <c r="F559" s="26">
        <f t="shared" si="79"/>
        <v>-0.15277777777777773</v>
      </c>
      <c r="G559" s="26">
        <f t="shared" si="74"/>
        <v>4.083333333333333</v>
      </c>
      <c r="H559" s="26">
        <f t="shared" si="80"/>
        <v>-0.54999999999999982</v>
      </c>
      <c r="I559" s="28">
        <f>$Y$8*F559</f>
        <v>-259.72222222222217</v>
      </c>
      <c r="J559" s="28">
        <f>$Z$8*$Y$8*$AA$8</f>
        <v>200.12400000000002</v>
      </c>
      <c r="K559" s="28">
        <f>0.5*$AB$8*$AD$8*$AC$8*(G559)^2</f>
        <v>7.0029166666666649</v>
      </c>
      <c r="L559" s="28">
        <f t="shared" si="75"/>
        <v>-52.595305555555484</v>
      </c>
      <c r="M559" s="31">
        <f t="shared" si="76"/>
        <v>-214.76416435185155</v>
      </c>
      <c r="N559" s="31">
        <f t="shared" si="77"/>
        <v>-0.21476416435185156</v>
      </c>
      <c r="O559" s="24" t="str">
        <f t="shared" si="78"/>
        <v>BRAKING</v>
      </c>
      <c r="P559" s="24">
        <f t="shared" si="72"/>
        <v>29.36012037037035</v>
      </c>
      <c r="Q559" s="24">
        <f t="shared" si="73"/>
        <v>19.084078240740727</v>
      </c>
      <c r="AE559">
        <f>IF(E559&lt;1,1,0)</f>
        <v>0</v>
      </c>
      <c r="AF559">
        <f>IF(AE559=1,"",E559)</f>
        <v>14.7</v>
      </c>
      <c r="AG559">
        <f>E559/3.6</f>
        <v>4.083333333333333</v>
      </c>
    </row>
    <row r="560" spans="2:33" x14ac:dyDescent="0.3">
      <c r="B560" s="3" t="s">
        <v>48</v>
      </c>
      <c r="C560" s="3">
        <v>552</v>
      </c>
      <c r="D560" s="3">
        <v>552</v>
      </c>
      <c r="E560" s="10">
        <v>14.3</v>
      </c>
      <c r="F560" s="26">
        <f t="shared" si="79"/>
        <v>-0.1388888888888889</v>
      </c>
      <c r="G560" s="26">
        <f t="shared" si="74"/>
        <v>3.9722222222222223</v>
      </c>
      <c r="H560" s="26">
        <f t="shared" si="80"/>
        <v>-0.5</v>
      </c>
      <c r="I560" s="28">
        <f>$Y$8*F560</f>
        <v>-236.11111111111111</v>
      </c>
      <c r="J560" s="28">
        <f>$Z$8*$Y$8*$AA$8</f>
        <v>200.12400000000002</v>
      </c>
      <c r="K560" s="28">
        <f>0.5*$AB$8*$AD$8*$AC$8*(G560)^2</f>
        <v>6.6269907407407409</v>
      </c>
      <c r="L560" s="28">
        <f t="shared" si="75"/>
        <v>-29.36012037037035</v>
      </c>
      <c r="M560" s="31">
        <f t="shared" si="76"/>
        <v>-116.62492258230445</v>
      </c>
      <c r="N560" s="31">
        <f t="shared" si="77"/>
        <v>-0.11662492258230445</v>
      </c>
      <c r="O560" s="24" t="str">
        <f t="shared" si="78"/>
        <v>BRAKING</v>
      </c>
      <c r="P560" s="24">
        <f t="shared" si="72"/>
        <v>29.904564814814794</v>
      </c>
      <c r="Q560" s="24">
        <f t="shared" si="73"/>
        <v>19.437967129629616</v>
      </c>
      <c r="AE560">
        <f>IF(E560&lt;1,1,0)</f>
        <v>0</v>
      </c>
      <c r="AF560">
        <f>IF(AE560=1,"",E560)</f>
        <v>14.3</v>
      </c>
      <c r="AG560">
        <f>E560/3.6</f>
        <v>3.9722222222222223</v>
      </c>
    </row>
    <row r="561" spans="2:33" x14ac:dyDescent="0.3">
      <c r="B561" s="3" t="s">
        <v>48</v>
      </c>
      <c r="C561" s="3">
        <v>553</v>
      </c>
      <c r="D561" s="3">
        <v>553</v>
      </c>
      <c r="E561" s="10">
        <v>13.7</v>
      </c>
      <c r="F561" s="26">
        <f t="shared" si="79"/>
        <v>-0.1388888888888889</v>
      </c>
      <c r="G561" s="26">
        <f t="shared" si="74"/>
        <v>3.8055555555555554</v>
      </c>
      <c r="H561" s="26">
        <f t="shared" si="80"/>
        <v>-0.5</v>
      </c>
      <c r="I561" s="28">
        <f>$Y$8*F561</f>
        <v>-236.11111111111111</v>
      </c>
      <c r="J561" s="28">
        <f>$Z$8*$Y$8*$AA$8</f>
        <v>200.12400000000002</v>
      </c>
      <c r="K561" s="28">
        <f>0.5*$AB$8*$AD$8*$AC$8*(G561)^2</f>
        <v>6.0825462962962957</v>
      </c>
      <c r="L561" s="28">
        <f t="shared" si="75"/>
        <v>-29.904564814814794</v>
      </c>
      <c r="M561" s="31">
        <f t="shared" si="76"/>
        <v>-113.80348276748963</v>
      </c>
      <c r="N561" s="31">
        <f t="shared" si="77"/>
        <v>-0.11380348276748962</v>
      </c>
      <c r="O561" s="24" t="str">
        <f t="shared" si="78"/>
        <v>BRAKING</v>
      </c>
      <c r="P561" s="24">
        <f t="shared" si="72"/>
        <v>0</v>
      </c>
      <c r="Q561" s="24">
        <f t="shared" si="73"/>
        <v>0</v>
      </c>
      <c r="AE561">
        <f>IF(E561&lt;1,1,0)</f>
        <v>0</v>
      </c>
      <c r="AF561">
        <f>IF(AE561=1,"",E561)</f>
        <v>13.7</v>
      </c>
      <c r="AG561">
        <f>E561/3.6</f>
        <v>3.8055555555555554</v>
      </c>
    </row>
    <row r="562" spans="2:33" x14ac:dyDescent="0.3">
      <c r="B562" s="3" t="s">
        <v>48</v>
      </c>
      <c r="C562" s="3">
        <v>554</v>
      </c>
      <c r="D562" s="3">
        <v>554</v>
      </c>
      <c r="E562" s="10">
        <v>13.3</v>
      </c>
      <c r="F562" s="26">
        <f t="shared" si="79"/>
        <v>-8.3333333333333287E-2</v>
      </c>
      <c r="G562" s="26">
        <f t="shared" si="74"/>
        <v>3.6944444444444446</v>
      </c>
      <c r="H562" s="26">
        <f t="shared" si="80"/>
        <v>-0.29999999999999982</v>
      </c>
      <c r="I562" s="28">
        <f>$Y$8*F562</f>
        <v>-141.6666666666666</v>
      </c>
      <c r="J562" s="28">
        <f>$Z$8*$Y$8*$AA$8</f>
        <v>200.12400000000002</v>
      </c>
      <c r="K562" s="28">
        <f>0.5*$AB$8*$AD$8*$AC$8*(G562)^2</f>
        <v>5.732546296296297</v>
      </c>
      <c r="L562" s="28">
        <f t="shared" si="75"/>
        <v>64.189879629629715</v>
      </c>
      <c r="M562" s="31">
        <f t="shared" si="76"/>
        <v>237.14594418724312</v>
      </c>
      <c r="N562" s="31">
        <f t="shared" si="77"/>
        <v>0.23714594418724311</v>
      </c>
      <c r="O562" s="24" t="str">
        <f t="shared" si="78"/>
        <v/>
      </c>
      <c r="P562" s="24">
        <f t="shared" si="72"/>
        <v>0</v>
      </c>
      <c r="Q562" s="24">
        <f t="shared" si="73"/>
        <v>0</v>
      </c>
      <c r="AE562">
        <f>IF(E562&lt;1,1,0)</f>
        <v>0</v>
      </c>
      <c r="AF562">
        <f>IF(AE562=1,"",E562)</f>
        <v>13.3</v>
      </c>
      <c r="AG562">
        <f>E562/3.6</f>
        <v>3.6944444444444446</v>
      </c>
    </row>
    <row r="563" spans="2:33" x14ac:dyDescent="0.3">
      <c r="B563" s="3" t="s">
        <v>48</v>
      </c>
      <c r="C563" s="3">
        <v>555</v>
      </c>
      <c r="D563" s="3">
        <v>555</v>
      </c>
      <c r="E563" s="10">
        <v>13.1</v>
      </c>
      <c r="F563" s="26">
        <f t="shared" si="79"/>
        <v>-2.7777777777777925E-2</v>
      </c>
      <c r="G563" s="26">
        <f t="shared" si="74"/>
        <v>3.6388888888888888</v>
      </c>
      <c r="H563" s="26">
        <f t="shared" si="80"/>
        <v>-0.10000000000000053</v>
      </c>
      <c r="I563" s="28">
        <f>$Y$8*F563</f>
        <v>-47.22222222222247</v>
      </c>
      <c r="J563" s="28">
        <f>$Z$8*$Y$8*$AA$8</f>
        <v>200.12400000000002</v>
      </c>
      <c r="K563" s="28">
        <f>0.5*$AB$8*$AD$8*$AC$8*(G563)^2</f>
        <v>5.5614351851851849</v>
      </c>
      <c r="L563" s="28">
        <f t="shared" si="75"/>
        <v>158.46321296296276</v>
      </c>
      <c r="M563" s="31">
        <f t="shared" si="76"/>
        <v>576.63002494855891</v>
      </c>
      <c r="N563" s="31">
        <f t="shared" si="77"/>
        <v>0.57663002494855886</v>
      </c>
      <c r="O563" s="24" t="str">
        <f t="shared" si="78"/>
        <v/>
      </c>
      <c r="P563" s="24">
        <f t="shared" si="72"/>
        <v>0</v>
      </c>
      <c r="Q563" s="24">
        <f t="shared" si="73"/>
        <v>0</v>
      </c>
      <c r="AE563">
        <f>IF(E563&lt;1,1,0)</f>
        <v>0</v>
      </c>
      <c r="AF563">
        <f>IF(AE563=1,"",E563)</f>
        <v>13.1</v>
      </c>
      <c r="AG563">
        <f>E563/3.6</f>
        <v>3.6388888888888888</v>
      </c>
    </row>
    <row r="564" spans="2:33" x14ac:dyDescent="0.3">
      <c r="B564" s="3" t="s">
        <v>48</v>
      </c>
      <c r="C564" s="3">
        <v>556</v>
      </c>
      <c r="D564" s="3">
        <v>556</v>
      </c>
      <c r="E564" s="10">
        <v>13.1</v>
      </c>
      <c r="F564" s="26">
        <f t="shared" si="79"/>
        <v>2.7777777777777925E-2</v>
      </c>
      <c r="G564" s="26">
        <f t="shared" si="74"/>
        <v>3.6388888888888888</v>
      </c>
      <c r="H564" s="26">
        <f t="shared" si="80"/>
        <v>0.10000000000000053</v>
      </c>
      <c r="I564" s="28">
        <f>$Y$8*F564</f>
        <v>47.22222222222247</v>
      </c>
      <c r="J564" s="28">
        <f>$Z$8*$Y$8*$AA$8</f>
        <v>200.12400000000002</v>
      </c>
      <c r="K564" s="28">
        <f>0.5*$AB$8*$AD$8*$AC$8*(G564)^2</f>
        <v>5.5614351851851849</v>
      </c>
      <c r="L564" s="28">
        <f t="shared" si="75"/>
        <v>252.90765740740767</v>
      </c>
      <c r="M564" s="31">
        <f t="shared" si="76"/>
        <v>920.30286445473348</v>
      </c>
      <c r="N564" s="31">
        <f t="shared" si="77"/>
        <v>0.92030286445473353</v>
      </c>
      <c r="O564" s="24" t="str">
        <f t="shared" si="78"/>
        <v/>
      </c>
      <c r="P564" s="24">
        <f t="shared" si="72"/>
        <v>0</v>
      </c>
      <c r="Q564" s="24">
        <f t="shared" si="73"/>
        <v>0</v>
      </c>
      <c r="AE564">
        <f>IF(E564&lt;1,1,0)</f>
        <v>0</v>
      </c>
      <c r="AF564">
        <f>IF(AE564=1,"",E564)</f>
        <v>13.1</v>
      </c>
      <c r="AG564">
        <f>E564/3.6</f>
        <v>3.6388888888888888</v>
      </c>
    </row>
    <row r="565" spans="2:33" x14ac:dyDescent="0.3">
      <c r="B565" s="3" t="s">
        <v>48</v>
      </c>
      <c r="C565" s="3">
        <v>557</v>
      </c>
      <c r="D565" s="3">
        <v>557</v>
      </c>
      <c r="E565" s="10">
        <v>13.3</v>
      </c>
      <c r="F565" s="26">
        <f t="shared" si="79"/>
        <v>9.7222222222222363E-2</v>
      </c>
      <c r="G565" s="26">
        <f t="shared" si="74"/>
        <v>3.6944444444444446</v>
      </c>
      <c r="H565" s="26">
        <f t="shared" si="80"/>
        <v>0.35000000000000053</v>
      </c>
      <c r="I565" s="28">
        <f>$Y$8*F565</f>
        <v>165.27777777777803</v>
      </c>
      <c r="J565" s="28">
        <f>$Z$8*$Y$8*$AA$8</f>
        <v>200.12400000000002</v>
      </c>
      <c r="K565" s="28">
        <f>0.5*$AB$8*$AD$8*$AC$8*(G565)^2</f>
        <v>5.732546296296297</v>
      </c>
      <c r="L565" s="28">
        <f t="shared" si="75"/>
        <v>371.13432407407436</v>
      </c>
      <c r="M565" s="31">
        <f t="shared" si="76"/>
        <v>1371.1351417181081</v>
      </c>
      <c r="N565" s="31">
        <f t="shared" si="77"/>
        <v>1.3711351417181081</v>
      </c>
      <c r="O565" s="24" t="str">
        <f t="shared" si="78"/>
        <v/>
      </c>
      <c r="P565" s="24">
        <f t="shared" si="72"/>
        <v>0</v>
      </c>
      <c r="Q565" s="24">
        <f t="shared" si="73"/>
        <v>0</v>
      </c>
      <c r="AE565">
        <f>IF(E565&lt;1,1,0)</f>
        <v>0</v>
      </c>
      <c r="AF565">
        <f>IF(AE565=1,"",E565)</f>
        <v>13.3</v>
      </c>
      <c r="AG565">
        <f>E565/3.6</f>
        <v>3.6944444444444446</v>
      </c>
    </row>
    <row r="566" spans="2:33" x14ac:dyDescent="0.3">
      <c r="B566" s="3" t="s">
        <v>48</v>
      </c>
      <c r="C566" s="3">
        <v>558</v>
      </c>
      <c r="D566" s="3">
        <v>558</v>
      </c>
      <c r="E566" s="10">
        <v>13.8</v>
      </c>
      <c r="F566" s="26">
        <f t="shared" si="79"/>
        <v>0.16666666666666657</v>
      </c>
      <c r="G566" s="26">
        <f t="shared" si="74"/>
        <v>3.8333333333333335</v>
      </c>
      <c r="H566" s="26">
        <f t="shared" si="80"/>
        <v>0.59999999999999964</v>
      </c>
      <c r="I566" s="28">
        <f>$Y$8*F566</f>
        <v>283.3333333333332</v>
      </c>
      <c r="J566" s="28">
        <f>$Z$8*$Y$8*$AA$8</f>
        <v>200.12400000000002</v>
      </c>
      <c r="K566" s="28">
        <f>0.5*$AB$8*$AD$8*$AC$8*(G566)^2</f>
        <v>6.1716666666666669</v>
      </c>
      <c r="L566" s="28">
        <f t="shared" si="75"/>
        <v>489.62899999999991</v>
      </c>
      <c r="M566" s="31">
        <f t="shared" si="76"/>
        <v>1876.9111666666663</v>
      </c>
      <c r="N566" s="31">
        <f t="shared" si="77"/>
        <v>1.8769111666666662</v>
      </c>
      <c r="O566" s="24" t="str">
        <f t="shared" si="78"/>
        <v/>
      </c>
      <c r="P566" s="24">
        <f t="shared" si="72"/>
        <v>0</v>
      </c>
      <c r="Q566" s="24">
        <f t="shared" si="73"/>
        <v>0</v>
      </c>
      <c r="AE566">
        <f>IF(E566&lt;1,1,0)</f>
        <v>0</v>
      </c>
      <c r="AF566">
        <f>IF(AE566=1,"",E566)</f>
        <v>13.8</v>
      </c>
      <c r="AG566">
        <f>E566/3.6</f>
        <v>3.8333333333333335</v>
      </c>
    </row>
    <row r="567" spans="2:33" x14ac:dyDescent="0.3">
      <c r="B567" s="3" t="s">
        <v>48</v>
      </c>
      <c r="C567" s="3">
        <v>559</v>
      </c>
      <c r="D567" s="3">
        <v>559</v>
      </c>
      <c r="E567" s="10">
        <v>14.5</v>
      </c>
      <c r="F567" s="26">
        <f t="shared" si="79"/>
        <v>0.37499999999999989</v>
      </c>
      <c r="G567" s="26">
        <f t="shared" si="74"/>
        <v>4.0277777777777777</v>
      </c>
      <c r="H567" s="26">
        <f t="shared" si="80"/>
        <v>1.3499999999999996</v>
      </c>
      <c r="I567" s="28">
        <f>$Y$8*F567</f>
        <v>637.49999999999977</v>
      </c>
      <c r="J567" s="28">
        <f>$Z$8*$Y$8*$AA$8</f>
        <v>200.12400000000002</v>
      </c>
      <c r="K567" s="28">
        <f>0.5*$AB$8*$AD$8*$AC$8*(G567)^2</f>
        <v>6.8136574074074074</v>
      </c>
      <c r="L567" s="28">
        <f t="shared" si="75"/>
        <v>844.43765740740719</v>
      </c>
      <c r="M567" s="31">
        <f t="shared" si="76"/>
        <v>3401.207231224279</v>
      </c>
      <c r="N567" s="31">
        <f t="shared" si="77"/>
        <v>3.4012072312242791</v>
      </c>
      <c r="O567" s="24" t="str">
        <f t="shared" si="78"/>
        <v/>
      </c>
      <c r="P567" s="24">
        <f t="shared" si="72"/>
        <v>0</v>
      </c>
      <c r="Q567" s="24">
        <f t="shared" si="73"/>
        <v>0</v>
      </c>
      <c r="AE567">
        <f>IF(E567&lt;1,1,0)</f>
        <v>0</v>
      </c>
      <c r="AF567">
        <f>IF(AE567=1,"",E567)</f>
        <v>14.5</v>
      </c>
      <c r="AG567">
        <f>E567/3.6</f>
        <v>4.0277777777777777</v>
      </c>
    </row>
    <row r="568" spans="2:33" x14ac:dyDescent="0.3">
      <c r="B568" s="3" t="s">
        <v>48</v>
      </c>
      <c r="C568" s="3">
        <v>560</v>
      </c>
      <c r="D568" s="3">
        <v>560</v>
      </c>
      <c r="E568" s="10">
        <v>16.5</v>
      </c>
      <c r="F568" s="26">
        <f t="shared" si="79"/>
        <v>0.34722222222222221</v>
      </c>
      <c r="G568" s="26">
        <f t="shared" si="74"/>
        <v>4.583333333333333</v>
      </c>
      <c r="H568" s="26">
        <f t="shared" si="80"/>
        <v>1.25</v>
      </c>
      <c r="I568" s="28">
        <f>$Y$8*F568</f>
        <v>590.27777777777771</v>
      </c>
      <c r="J568" s="28">
        <f>$Z$8*$Y$8*$AA$8</f>
        <v>200.12400000000002</v>
      </c>
      <c r="K568" s="28">
        <f>0.5*$AB$8*$AD$8*$AC$8*(G568)^2</f>
        <v>8.8229166666666661</v>
      </c>
      <c r="L568" s="28">
        <f t="shared" si="75"/>
        <v>799.22469444444437</v>
      </c>
      <c r="M568" s="31">
        <f t="shared" si="76"/>
        <v>3663.1131828703697</v>
      </c>
      <c r="N568" s="31">
        <f t="shared" si="77"/>
        <v>3.6631131828703696</v>
      </c>
      <c r="O568" s="24" t="str">
        <f t="shared" si="78"/>
        <v/>
      </c>
      <c r="P568" s="24">
        <f t="shared" si="72"/>
        <v>0</v>
      </c>
      <c r="Q568" s="24">
        <f t="shared" si="73"/>
        <v>0</v>
      </c>
      <c r="AE568">
        <f>IF(E568&lt;1,1,0)</f>
        <v>0</v>
      </c>
      <c r="AF568">
        <f>IF(AE568=1,"",E568)</f>
        <v>16.5</v>
      </c>
      <c r="AG568">
        <f>E568/3.6</f>
        <v>4.583333333333333</v>
      </c>
    </row>
    <row r="569" spans="2:33" x14ac:dyDescent="0.3">
      <c r="B569" s="3" t="s">
        <v>48</v>
      </c>
      <c r="C569" s="3">
        <v>561</v>
      </c>
      <c r="D569" s="3">
        <v>561</v>
      </c>
      <c r="E569" s="10">
        <v>17</v>
      </c>
      <c r="F569" s="26">
        <f t="shared" si="79"/>
        <v>6.9444444444444448E-2</v>
      </c>
      <c r="G569" s="26">
        <f t="shared" si="74"/>
        <v>4.7222222222222223</v>
      </c>
      <c r="H569" s="26">
        <f t="shared" si="80"/>
        <v>0.25</v>
      </c>
      <c r="I569" s="28">
        <f>$Y$8*F569</f>
        <v>118.05555555555556</v>
      </c>
      <c r="J569" s="28">
        <f>$Z$8*$Y$8*$AA$8</f>
        <v>200.12400000000002</v>
      </c>
      <c r="K569" s="28">
        <f>0.5*$AB$8*$AD$8*$AC$8*(G569)^2</f>
        <v>9.3657407407407405</v>
      </c>
      <c r="L569" s="28">
        <f t="shared" si="75"/>
        <v>327.54529629629633</v>
      </c>
      <c r="M569" s="31">
        <f t="shared" si="76"/>
        <v>1546.7416769547326</v>
      </c>
      <c r="N569" s="31">
        <f t="shared" si="77"/>
        <v>1.5467416769547326</v>
      </c>
      <c r="O569" s="24" t="str">
        <f t="shared" si="78"/>
        <v/>
      </c>
      <c r="P569" s="24">
        <f t="shared" si="72"/>
        <v>0</v>
      </c>
      <c r="Q569" s="24">
        <f t="shared" si="73"/>
        <v>0</v>
      </c>
      <c r="AE569">
        <f>IF(E569&lt;1,1,0)</f>
        <v>0</v>
      </c>
      <c r="AF569">
        <f>IF(AE569=1,"",E569)</f>
        <v>17</v>
      </c>
      <c r="AG569">
        <f>E569/3.6</f>
        <v>4.7222222222222223</v>
      </c>
    </row>
    <row r="570" spans="2:33" x14ac:dyDescent="0.3">
      <c r="B570" s="3" t="s">
        <v>48</v>
      </c>
      <c r="C570" s="3">
        <v>562</v>
      </c>
      <c r="D570" s="3">
        <v>562</v>
      </c>
      <c r="E570" s="10">
        <v>17</v>
      </c>
      <c r="F570" s="26">
        <f t="shared" si="79"/>
        <v>0</v>
      </c>
      <c r="G570" s="26">
        <f t="shared" si="74"/>
        <v>4.7222222222222223</v>
      </c>
      <c r="H570" s="26">
        <f t="shared" si="80"/>
        <v>0</v>
      </c>
      <c r="I570" s="28">
        <f>$Y$8*F570</f>
        <v>0</v>
      </c>
      <c r="J570" s="28">
        <f>$Z$8*$Y$8*$AA$8</f>
        <v>200.12400000000002</v>
      </c>
      <c r="K570" s="28">
        <f>0.5*$AB$8*$AD$8*$AC$8*(G570)^2</f>
        <v>9.3657407407407405</v>
      </c>
      <c r="L570" s="28">
        <f t="shared" si="75"/>
        <v>209.48974074074076</v>
      </c>
      <c r="M570" s="31">
        <f t="shared" si="76"/>
        <v>989.25710905349808</v>
      </c>
      <c r="N570" s="31">
        <f t="shared" si="77"/>
        <v>0.98925710905349806</v>
      </c>
      <c r="O570" s="24" t="str">
        <f t="shared" si="78"/>
        <v/>
      </c>
      <c r="P570" s="24">
        <f t="shared" si="72"/>
        <v>168.2880370370369</v>
      </c>
      <c r="Q570" s="24">
        <f t="shared" si="73"/>
        <v>109.38722407407398</v>
      </c>
      <c r="AE570">
        <f>IF(E570&lt;1,1,0)</f>
        <v>0</v>
      </c>
      <c r="AF570">
        <f>IF(AE570=1,"",E570)</f>
        <v>17</v>
      </c>
      <c r="AG570">
        <f>E570/3.6</f>
        <v>4.7222222222222223</v>
      </c>
    </row>
    <row r="571" spans="2:33" x14ac:dyDescent="0.3">
      <c r="B571" s="3" t="s">
        <v>48</v>
      </c>
      <c r="C571" s="3">
        <v>563</v>
      </c>
      <c r="D571" s="3">
        <v>563</v>
      </c>
      <c r="E571" s="10">
        <v>17</v>
      </c>
      <c r="F571" s="26">
        <f t="shared" si="79"/>
        <v>-0.22222222222222215</v>
      </c>
      <c r="G571" s="26">
        <f t="shared" si="74"/>
        <v>4.7222222222222223</v>
      </c>
      <c r="H571" s="26">
        <f t="shared" si="80"/>
        <v>-0.79999999999999982</v>
      </c>
      <c r="I571" s="28">
        <f>$Y$8*F571</f>
        <v>-377.77777777777766</v>
      </c>
      <c r="J571" s="28">
        <f>$Z$8*$Y$8*$AA$8</f>
        <v>200.12400000000002</v>
      </c>
      <c r="K571" s="28">
        <f>0.5*$AB$8*$AD$8*$AC$8*(G571)^2</f>
        <v>9.3657407407407405</v>
      </c>
      <c r="L571" s="28">
        <f t="shared" si="75"/>
        <v>-168.2880370370369</v>
      </c>
      <c r="M571" s="31">
        <f t="shared" si="76"/>
        <v>-794.69350823045204</v>
      </c>
      <c r="N571" s="31">
        <f t="shared" si="77"/>
        <v>-0.79469350823045204</v>
      </c>
      <c r="O571" s="24" t="str">
        <f t="shared" si="78"/>
        <v>BRAKING</v>
      </c>
      <c r="P571" s="24">
        <f t="shared" si="72"/>
        <v>1421.3569259259259</v>
      </c>
      <c r="Q571" s="24">
        <f t="shared" si="73"/>
        <v>923.8820018518519</v>
      </c>
      <c r="AE571">
        <f>IF(E571&lt;1,1,0)</f>
        <v>0</v>
      </c>
      <c r="AF571">
        <f>IF(AE571=1,"",E571)</f>
        <v>17</v>
      </c>
      <c r="AG571">
        <f>E571/3.6</f>
        <v>4.7222222222222223</v>
      </c>
    </row>
    <row r="572" spans="2:33" x14ac:dyDescent="0.3">
      <c r="B572" s="3" t="s">
        <v>48</v>
      </c>
      <c r="C572" s="3">
        <v>564</v>
      </c>
      <c r="D572" s="3">
        <v>564</v>
      </c>
      <c r="E572" s="10">
        <v>15.4</v>
      </c>
      <c r="F572" s="26">
        <f t="shared" si="79"/>
        <v>-0.95833333333333337</v>
      </c>
      <c r="G572" s="26">
        <f t="shared" si="74"/>
        <v>4.2777777777777777</v>
      </c>
      <c r="H572" s="26">
        <f t="shared" si="80"/>
        <v>-3.45</v>
      </c>
      <c r="I572" s="28">
        <f>$Y$8*F572</f>
        <v>-1629.1666666666667</v>
      </c>
      <c r="J572" s="28">
        <f>$Z$8*$Y$8*$AA$8</f>
        <v>200.12400000000002</v>
      </c>
      <c r="K572" s="28">
        <f>0.5*$AB$8*$AD$8*$AC$8*(G572)^2</f>
        <v>7.6857407407407408</v>
      </c>
      <c r="L572" s="28">
        <f t="shared" si="75"/>
        <v>-1421.3569259259259</v>
      </c>
      <c r="M572" s="31">
        <f t="shared" si="76"/>
        <v>-6080.2490720164606</v>
      </c>
      <c r="N572" s="31">
        <f t="shared" si="77"/>
        <v>-6.0802490720164606</v>
      </c>
      <c r="O572" s="24" t="str">
        <f t="shared" si="78"/>
        <v>BRAKING</v>
      </c>
      <c r="P572" s="24">
        <f t="shared" si="72"/>
        <v>2299.347898148148</v>
      </c>
      <c r="Q572" s="24">
        <f t="shared" si="73"/>
        <v>1494.5761337962963</v>
      </c>
      <c r="AE572">
        <f>IF(E572&lt;1,1,0)</f>
        <v>0</v>
      </c>
      <c r="AF572">
        <f>IF(AE572=1,"",E572)</f>
        <v>15.4</v>
      </c>
      <c r="AG572">
        <f>E572/3.6</f>
        <v>4.2777777777777777</v>
      </c>
    </row>
    <row r="573" spans="2:33" x14ac:dyDescent="0.3">
      <c r="B573" s="3" t="s">
        <v>48</v>
      </c>
      <c r="C573" s="3">
        <v>565</v>
      </c>
      <c r="D573" s="3">
        <v>565</v>
      </c>
      <c r="E573" s="10">
        <v>10.1</v>
      </c>
      <c r="F573" s="26">
        <f t="shared" si="79"/>
        <v>-1.4722222222222223</v>
      </c>
      <c r="G573" s="26">
        <f t="shared" si="74"/>
        <v>2.8055555555555554</v>
      </c>
      <c r="H573" s="26">
        <f t="shared" si="80"/>
        <v>-5.3000000000000007</v>
      </c>
      <c r="I573" s="28">
        <f>$Y$8*F573</f>
        <v>-2502.7777777777778</v>
      </c>
      <c r="J573" s="28">
        <f>$Z$8*$Y$8*$AA$8</f>
        <v>200.12400000000002</v>
      </c>
      <c r="K573" s="28">
        <f>0.5*$AB$8*$AD$8*$AC$8*(G573)^2</f>
        <v>3.3058796296296289</v>
      </c>
      <c r="L573" s="28">
        <f t="shared" si="75"/>
        <v>-2299.347898148148</v>
      </c>
      <c r="M573" s="31">
        <f t="shared" si="76"/>
        <v>-6450.9482698045258</v>
      </c>
      <c r="N573" s="31">
        <f t="shared" si="77"/>
        <v>-6.4509482698045257</v>
      </c>
      <c r="O573" s="24" t="str">
        <f t="shared" si="78"/>
        <v>BRAKING</v>
      </c>
      <c r="P573" s="24">
        <f t="shared" si="72"/>
        <v>2183.8515555555555</v>
      </c>
      <c r="Q573" s="24">
        <f t="shared" si="73"/>
        <v>1419.503511111111</v>
      </c>
      <c r="AE573">
        <f>IF(E573&lt;1,1,0)</f>
        <v>0</v>
      </c>
      <c r="AF573">
        <f>IF(AE573=1,"",E573)</f>
        <v>10.1</v>
      </c>
      <c r="AG573">
        <f>E573/3.6</f>
        <v>2.8055555555555554</v>
      </c>
    </row>
    <row r="574" spans="2:33" x14ac:dyDescent="0.3">
      <c r="B574" s="3" t="s">
        <v>48</v>
      </c>
      <c r="C574" s="3">
        <v>566</v>
      </c>
      <c r="D574" s="3">
        <v>566</v>
      </c>
      <c r="E574" s="10">
        <v>4.8</v>
      </c>
      <c r="F574" s="26">
        <f t="shared" si="79"/>
        <v>-1.4027777777777777</v>
      </c>
      <c r="G574" s="26">
        <f t="shared" si="74"/>
        <v>1.3333333333333333</v>
      </c>
      <c r="H574" s="26">
        <f t="shared" si="80"/>
        <v>-5.05</v>
      </c>
      <c r="I574" s="28">
        <f>$Y$8*F574</f>
        <v>-2384.7222222222222</v>
      </c>
      <c r="J574" s="28">
        <f>$Z$8*$Y$8*$AA$8</f>
        <v>200.12400000000002</v>
      </c>
      <c r="K574" s="28">
        <f>0.5*$AB$8*$AD$8*$AC$8*(G574)^2</f>
        <v>0.74666666666666659</v>
      </c>
      <c r="L574" s="28">
        <f t="shared" si="75"/>
        <v>-2183.8515555555555</v>
      </c>
      <c r="M574" s="31">
        <f t="shared" si="76"/>
        <v>-2911.802074074074</v>
      </c>
      <c r="N574" s="31">
        <f t="shared" si="77"/>
        <v>-2.9118020740740738</v>
      </c>
      <c r="O574" s="24" t="str">
        <f t="shared" si="78"/>
        <v>BRAKING</v>
      </c>
      <c r="P574" s="24">
        <f t="shared" si="72"/>
        <v>933.20933333333323</v>
      </c>
      <c r="Q574" s="24">
        <f t="shared" si="73"/>
        <v>606.58606666666662</v>
      </c>
      <c r="AE574">
        <f>IF(E574&lt;1,1,0)</f>
        <v>0</v>
      </c>
      <c r="AF574">
        <f>IF(AE574=1,"",E574)</f>
        <v>4.8</v>
      </c>
      <c r="AG574">
        <f>E574/3.6</f>
        <v>1.3333333333333333</v>
      </c>
    </row>
    <row r="575" spans="2:33" x14ac:dyDescent="0.3">
      <c r="B575" s="3" t="s">
        <v>48</v>
      </c>
      <c r="C575" s="3">
        <v>567</v>
      </c>
      <c r="D575" s="3">
        <v>567</v>
      </c>
      <c r="E575" s="10">
        <v>0</v>
      </c>
      <c r="F575" s="26">
        <f t="shared" si="79"/>
        <v>-0.66666666666666663</v>
      </c>
      <c r="G575" s="26">
        <f t="shared" si="74"/>
        <v>0</v>
      </c>
      <c r="H575" s="26">
        <f t="shared" si="80"/>
        <v>-2.4</v>
      </c>
      <c r="I575" s="28">
        <f>$Y$8*F575</f>
        <v>-1133.3333333333333</v>
      </c>
      <c r="J575" s="28">
        <f>$Z$8*$Y$8*$AA$8</f>
        <v>200.12400000000002</v>
      </c>
      <c r="K575" s="28">
        <f>0.5*$AB$8*$AD$8*$AC$8*(G575)^2</f>
        <v>0</v>
      </c>
      <c r="L575" s="28">
        <f t="shared" si="75"/>
        <v>-933.20933333333323</v>
      </c>
      <c r="M575" s="31">
        <f t="shared" si="76"/>
        <v>0</v>
      </c>
      <c r="N575" s="31">
        <f t="shared" si="77"/>
        <v>0</v>
      </c>
      <c r="O575" s="24" t="str">
        <f t="shared" si="78"/>
        <v>BRAKING</v>
      </c>
      <c r="P575" s="24">
        <f t="shared" si="72"/>
        <v>0</v>
      </c>
      <c r="Q575" s="24">
        <f t="shared" si="73"/>
        <v>0</v>
      </c>
      <c r="AE575">
        <f>IF(E575&lt;1,1,0)</f>
        <v>1</v>
      </c>
      <c r="AF575" t="str">
        <f>IF(AE575=1,"",E575)</f>
        <v/>
      </c>
      <c r="AG575">
        <f>E575/3.6</f>
        <v>0</v>
      </c>
    </row>
    <row r="576" spans="2:33" x14ac:dyDescent="0.3">
      <c r="B576" s="3" t="s">
        <v>48</v>
      </c>
      <c r="C576" s="3">
        <v>568</v>
      </c>
      <c r="D576" s="3">
        <v>568</v>
      </c>
      <c r="E576" s="10">
        <v>0</v>
      </c>
      <c r="F576" s="26">
        <f t="shared" si="79"/>
        <v>0</v>
      </c>
      <c r="G576" s="26">
        <f t="shared" si="74"/>
        <v>0</v>
      </c>
      <c r="H576" s="26">
        <f t="shared" si="80"/>
        <v>0</v>
      </c>
      <c r="I576" s="28">
        <f>$Y$8*F576</f>
        <v>0</v>
      </c>
      <c r="J576" s="28">
        <f>$Z$8*$Y$8*$AA$8</f>
        <v>200.12400000000002</v>
      </c>
      <c r="K576" s="28">
        <f>0.5*$AB$8*$AD$8*$AC$8*(G576)^2</f>
        <v>0</v>
      </c>
      <c r="L576" s="28">
        <f t="shared" si="75"/>
        <v>200.12400000000002</v>
      </c>
      <c r="M576" s="31">
        <f t="shared" si="76"/>
        <v>0</v>
      </c>
      <c r="N576" s="31">
        <f t="shared" si="77"/>
        <v>0</v>
      </c>
      <c r="O576" s="24" t="str">
        <f t="shared" si="78"/>
        <v/>
      </c>
      <c r="P576" s="24">
        <f t="shared" si="72"/>
        <v>0</v>
      </c>
      <c r="Q576" s="24">
        <f t="shared" si="73"/>
        <v>0</v>
      </c>
      <c r="AE576">
        <f>IF(E576&lt;1,1,0)</f>
        <v>1</v>
      </c>
      <c r="AF576" t="str">
        <f>IF(AE576=1,"",E576)</f>
        <v/>
      </c>
      <c r="AG576">
        <f>E576/3.6</f>
        <v>0</v>
      </c>
    </row>
    <row r="577" spans="2:33" x14ac:dyDescent="0.3">
      <c r="B577" s="3" t="s">
        <v>48</v>
      </c>
      <c r="C577" s="3">
        <v>569</v>
      </c>
      <c r="D577" s="3">
        <v>569</v>
      </c>
      <c r="E577" s="10">
        <v>0</v>
      </c>
      <c r="F577" s="26">
        <f t="shared" si="79"/>
        <v>0</v>
      </c>
      <c r="G577" s="26">
        <f t="shared" si="74"/>
        <v>0</v>
      </c>
      <c r="H577" s="26">
        <f t="shared" si="80"/>
        <v>0</v>
      </c>
      <c r="I577" s="28">
        <f>$Y$8*F577</f>
        <v>0</v>
      </c>
      <c r="J577" s="28">
        <f>$Z$8*$Y$8*$AA$8</f>
        <v>200.12400000000002</v>
      </c>
      <c r="K577" s="28">
        <f>0.5*$AB$8*$AD$8*$AC$8*(G577)^2</f>
        <v>0</v>
      </c>
      <c r="L577" s="28">
        <f t="shared" si="75"/>
        <v>200.12400000000002</v>
      </c>
      <c r="M577" s="31">
        <f t="shared" si="76"/>
        <v>0</v>
      </c>
      <c r="N577" s="31">
        <f t="shared" si="77"/>
        <v>0</v>
      </c>
      <c r="O577" s="24" t="str">
        <f t="shared" si="78"/>
        <v/>
      </c>
      <c r="P577" s="24">
        <f t="shared" si="72"/>
        <v>0</v>
      </c>
      <c r="Q577" s="24">
        <f t="shared" si="73"/>
        <v>0</v>
      </c>
      <c r="AE577">
        <f>IF(E577&lt;1,1,0)</f>
        <v>1</v>
      </c>
      <c r="AF577" t="str">
        <f>IF(AE577=1,"",E577)</f>
        <v/>
      </c>
      <c r="AG577">
        <f>E577/3.6</f>
        <v>0</v>
      </c>
    </row>
    <row r="578" spans="2:33" x14ac:dyDescent="0.3">
      <c r="B578" s="3" t="s">
        <v>48</v>
      </c>
      <c r="C578" s="3">
        <v>570</v>
      </c>
      <c r="D578" s="3">
        <v>570</v>
      </c>
      <c r="E578" s="10">
        <v>0</v>
      </c>
      <c r="F578" s="26">
        <f t="shared" si="79"/>
        <v>0</v>
      </c>
      <c r="G578" s="26">
        <f t="shared" si="74"/>
        <v>0</v>
      </c>
      <c r="H578" s="26">
        <f t="shared" si="80"/>
        <v>0</v>
      </c>
      <c r="I578" s="28">
        <f>$Y$8*F578</f>
        <v>0</v>
      </c>
      <c r="J578" s="28">
        <f>$Z$8*$Y$8*$AA$8</f>
        <v>200.12400000000002</v>
      </c>
      <c r="K578" s="28">
        <f>0.5*$AB$8*$AD$8*$AC$8*(G578)^2</f>
        <v>0</v>
      </c>
      <c r="L578" s="28">
        <f t="shared" si="75"/>
        <v>200.12400000000002</v>
      </c>
      <c r="M578" s="31">
        <f t="shared" si="76"/>
        <v>0</v>
      </c>
      <c r="N578" s="31">
        <f t="shared" si="77"/>
        <v>0</v>
      </c>
      <c r="O578" s="24" t="str">
        <f t="shared" si="78"/>
        <v/>
      </c>
      <c r="P578" s="24">
        <f t="shared" si="72"/>
        <v>0</v>
      </c>
      <c r="Q578" s="24">
        <f t="shared" si="73"/>
        <v>0</v>
      </c>
      <c r="AE578">
        <f>IF(E578&lt;1,1,0)</f>
        <v>1</v>
      </c>
      <c r="AF578" t="str">
        <f>IF(AE578=1,"",E578)</f>
        <v/>
      </c>
      <c r="AG578">
        <f>E578/3.6</f>
        <v>0</v>
      </c>
    </row>
    <row r="579" spans="2:33" x14ac:dyDescent="0.3">
      <c r="B579" s="3" t="s">
        <v>48</v>
      </c>
      <c r="C579" s="3">
        <v>571</v>
      </c>
      <c r="D579" s="3">
        <v>571</v>
      </c>
      <c r="E579" s="10">
        <v>0</v>
      </c>
      <c r="F579" s="26">
        <f t="shared" si="79"/>
        <v>0</v>
      </c>
      <c r="G579" s="26">
        <f t="shared" si="74"/>
        <v>0</v>
      </c>
      <c r="H579" s="26">
        <f t="shared" si="80"/>
        <v>0</v>
      </c>
      <c r="I579" s="28">
        <f>$Y$8*F579</f>
        <v>0</v>
      </c>
      <c r="J579" s="28">
        <f>$Z$8*$Y$8*$AA$8</f>
        <v>200.12400000000002</v>
      </c>
      <c r="K579" s="28">
        <f>0.5*$AB$8*$AD$8*$AC$8*(G579)^2</f>
        <v>0</v>
      </c>
      <c r="L579" s="28">
        <f t="shared" si="75"/>
        <v>200.12400000000002</v>
      </c>
      <c r="M579" s="31">
        <f t="shared" si="76"/>
        <v>0</v>
      </c>
      <c r="N579" s="31">
        <f t="shared" si="77"/>
        <v>0</v>
      </c>
      <c r="O579" s="24" t="str">
        <f t="shared" si="78"/>
        <v/>
      </c>
      <c r="P579" s="24">
        <f t="shared" si="72"/>
        <v>0</v>
      </c>
      <c r="Q579" s="24">
        <f t="shared" si="73"/>
        <v>0</v>
      </c>
      <c r="AE579">
        <f>IF(E579&lt;1,1,0)</f>
        <v>1</v>
      </c>
      <c r="AF579" t="str">
        <f>IF(AE579=1,"",E579)</f>
        <v/>
      </c>
      <c r="AG579">
        <f>E579/3.6</f>
        <v>0</v>
      </c>
    </row>
    <row r="580" spans="2:33" x14ac:dyDescent="0.3">
      <c r="B580" s="3" t="s">
        <v>48</v>
      </c>
      <c r="C580" s="3">
        <v>572</v>
      </c>
      <c r="D580" s="3">
        <v>572</v>
      </c>
      <c r="E580" s="10">
        <v>0</v>
      </c>
      <c r="F580" s="26">
        <f t="shared" si="79"/>
        <v>0</v>
      </c>
      <c r="G580" s="26">
        <f t="shared" si="74"/>
        <v>0</v>
      </c>
      <c r="H580" s="26">
        <f t="shared" si="80"/>
        <v>0</v>
      </c>
      <c r="I580" s="28">
        <f>$Y$8*F580</f>
        <v>0</v>
      </c>
      <c r="J580" s="28">
        <f>$Z$8*$Y$8*$AA$8</f>
        <v>200.12400000000002</v>
      </c>
      <c r="K580" s="28">
        <f>0.5*$AB$8*$AD$8*$AC$8*(G580)^2</f>
        <v>0</v>
      </c>
      <c r="L580" s="28">
        <f t="shared" si="75"/>
        <v>200.12400000000002</v>
      </c>
      <c r="M580" s="31">
        <f t="shared" si="76"/>
        <v>0</v>
      </c>
      <c r="N580" s="31">
        <f t="shared" si="77"/>
        <v>0</v>
      </c>
      <c r="O580" s="24" t="str">
        <f t="shared" si="78"/>
        <v/>
      </c>
      <c r="P580" s="24">
        <f t="shared" si="72"/>
        <v>0</v>
      </c>
      <c r="Q580" s="24">
        <f t="shared" si="73"/>
        <v>0</v>
      </c>
      <c r="AE580">
        <f>IF(E580&lt;1,1,0)</f>
        <v>1</v>
      </c>
      <c r="AF580" t="str">
        <f>IF(AE580=1,"",E580)</f>
        <v/>
      </c>
      <c r="AG580">
        <f>E580/3.6</f>
        <v>0</v>
      </c>
    </row>
    <row r="581" spans="2:33" x14ac:dyDescent="0.3">
      <c r="B581" s="3" t="s">
        <v>48</v>
      </c>
      <c r="C581" s="3">
        <v>573</v>
      </c>
      <c r="D581" s="3">
        <v>573</v>
      </c>
      <c r="E581" s="10">
        <v>0</v>
      </c>
      <c r="F581" s="26">
        <f t="shared" si="79"/>
        <v>0</v>
      </c>
      <c r="G581" s="26">
        <f t="shared" si="74"/>
        <v>0</v>
      </c>
      <c r="H581" s="26">
        <f t="shared" si="80"/>
        <v>0</v>
      </c>
      <c r="I581" s="28">
        <f>$Y$8*F581</f>
        <v>0</v>
      </c>
      <c r="J581" s="28">
        <f>$Z$8*$Y$8*$AA$8</f>
        <v>200.12400000000002</v>
      </c>
      <c r="K581" s="28">
        <f>0.5*$AB$8*$AD$8*$AC$8*(G581)^2</f>
        <v>0</v>
      </c>
      <c r="L581" s="28">
        <f t="shared" si="75"/>
        <v>200.12400000000002</v>
      </c>
      <c r="M581" s="31">
        <f t="shared" si="76"/>
        <v>0</v>
      </c>
      <c r="N581" s="31">
        <f t="shared" si="77"/>
        <v>0</v>
      </c>
      <c r="O581" s="24" t="str">
        <f t="shared" si="78"/>
        <v/>
      </c>
      <c r="P581" s="24">
        <f t="shared" si="72"/>
        <v>0</v>
      </c>
      <c r="Q581" s="24">
        <f t="shared" si="73"/>
        <v>0</v>
      </c>
      <c r="AE581">
        <f>IF(E581&lt;1,1,0)</f>
        <v>1</v>
      </c>
      <c r="AF581" t="str">
        <f>IF(AE581=1,"",E581)</f>
        <v/>
      </c>
      <c r="AG581">
        <f>E581/3.6</f>
        <v>0</v>
      </c>
    </row>
    <row r="582" spans="2:33" x14ac:dyDescent="0.3">
      <c r="B582" s="3" t="s">
        <v>48</v>
      </c>
      <c r="C582" s="3">
        <v>574</v>
      </c>
      <c r="D582" s="3">
        <v>574</v>
      </c>
      <c r="E582" s="10">
        <v>0</v>
      </c>
      <c r="F582" s="26">
        <f t="shared" si="79"/>
        <v>0</v>
      </c>
      <c r="G582" s="26">
        <f t="shared" si="74"/>
        <v>0</v>
      </c>
      <c r="H582" s="26">
        <f t="shared" si="80"/>
        <v>0</v>
      </c>
      <c r="I582" s="28">
        <f>$Y$8*F582</f>
        <v>0</v>
      </c>
      <c r="J582" s="28">
        <f>$Z$8*$Y$8*$AA$8</f>
        <v>200.12400000000002</v>
      </c>
      <c r="K582" s="28">
        <f>0.5*$AB$8*$AD$8*$AC$8*(G582)^2</f>
        <v>0</v>
      </c>
      <c r="L582" s="28">
        <f t="shared" si="75"/>
        <v>200.12400000000002</v>
      </c>
      <c r="M582" s="31">
        <f t="shared" si="76"/>
        <v>0</v>
      </c>
      <c r="N582" s="31">
        <f t="shared" si="77"/>
        <v>0</v>
      </c>
      <c r="O582" s="24" t="str">
        <f t="shared" si="78"/>
        <v/>
      </c>
      <c r="P582" s="24">
        <f t="shared" si="72"/>
        <v>0</v>
      </c>
      <c r="Q582" s="24">
        <f t="shared" si="73"/>
        <v>0</v>
      </c>
      <c r="AE582">
        <f>IF(E582&lt;1,1,0)</f>
        <v>1</v>
      </c>
      <c r="AF582" t="str">
        <f>IF(AE582=1,"",E582)</f>
        <v/>
      </c>
      <c r="AG582">
        <f>E582/3.6</f>
        <v>0</v>
      </c>
    </row>
    <row r="583" spans="2:33" x14ac:dyDescent="0.3">
      <c r="B583" s="3" t="s">
        <v>48</v>
      </c>
      <c r="C583" s="3">
        <v>575</v>
      </c>
      <c r="D583" s="3">
        <v>575</v>
      </c>
      <c r="E583" s="10">
        <v>0</v>
      </c>
      <c r="F583" s="26">
        <f t="shared" si="79"/>
        <v>0</v>
      </c>
      <c r="G583" s="26">
        <f t="shared" si="74"/>
        <v>0</v>
      </c>
      <c r="H583" s="26">
        <f t="shared" si="80"/>
        <v>0</v>
      </c>
      <c r="I583" s="28">
        <f>$Y$8*F583</f>
        <v>0</v>
      </c>
      <c r="J583" s="28">
        <f>$Z$8*$Y$8*$AA$8</f>
        <v>200.12400000000002</v>
      </c>
      <c r="K583" s="28">
        <f>0.5*$AB$8*$AD$8*$AC$8*(G583)^2</f>
        <v>0</v>
      </c>
      <c r="L583" s="28">
        <f t="shared" si="75"/>
        <v>200.12400000000002</v>
      </c>
      <c r="M583" s="31">
        <f t="shared" si="76"/>
        <v>0</v>
      </c>
      <c r="N583" s="31">
        <f t="shared" si="77"/>
        <v>0</v>
      </c>
      <c r="O583" s="24" t="str">
        <f t="shared" si="78"/>
        <v/>
      </c>
      <c r="P583" s="24">
        <f t="shared" si="72"/>
        <v>0</v>
      </c>
      <c r="Q583" s="24">
        <f t="shared" si="73"/>
        <v>0</v>
      </c>
      <c r="AE583">
        <f>IF(E583&lt;1,1,0)</f>
        <v>1</v>
      </c>
      <c r="AF583" t="str">
        <f>IF(AE583=1,"",E583)</f>
        <v/>
      </c>
      <c r="AG583">
        <f>E583/3.6</f>
        <v>0</v>
      </c>
    </row>
    <row r="584" spans="2:33" x14ac:dyDescent="0.3">
      <c r="B584" s="3" t="s">
        <v>48</v>
      </c>
      <c r="C584" s="3">
        <v>576</v>
      </c>
      <c r="D584" s="3">
        <v>576</v>
      </c>
      <c r="E584" s="10">
        <v>0</v>
      </c>
      <c r="F584" s="26">
        <f t="shared" si="79"/>
        <v>0</v>
      </c>
      <c r="G584" s="26">
        <f t="shared" si="74"/>
        <v>0</v>
      </c>
      <c r="H584" s="26">
        <f t="shared" si="80"/>
        <v>0</v>
      </c>
      <c r="I584" s="28">
        <f>$Y$8*F584</f>
        <v>0</v>
      </c>
      <c r="J584" s="28">
        <f>$Z$8*$Y$8*$AA$8</f>
        <v>200.12400000000002</v>
      </c>
      <c r="K584" s="28">
        <f>0.5*$AB$8*$AD$8*$AC$8*(G584)^2</f>
        <v>0</v>
      </c>
      <c r="L584" s="28">
        <f t="shared" si="75"/>
        <v>200.12400000000002</v>
      </c>
      <c r="M584" s="31">
        <f t="shared" si="76"/>
        <v>0</v>
      </c>
      <c r="N584" s="31">
        <f t="shared" si="77"/>
        <v>0</v>
      </c>
      <c r="O584" s="24" t="str">
        <f t="shared" si="78"/>
        <v/>
      </c>
      <c r="P584" s="24">
        <f t="shared" ref="P584:P647" si="81">MAX(-L585,0)</f>
        <v>0</v>
      </c>
      <c r="Q584" s="24">
        <f t="shared" ref="Q584:Q647" si="82">P584*0.65</f>
        <v>0</v>
      </c>
      <c r="AE584">
        <f>IF(E584&lt;1,1,0)</f>
        <v>1</v>
      </c>
      <c r="AF584" t="str">
        <f>IF(AE584=1,"",E584)</f>
        <v/>
      </c>
      <c r="AG584">
        <f>E584/3.6</f>
        <v>0</v>
      </c>
    </row>
    <row r="585" spans="2:33" x14ac:dyDescent="0.3">
      <c r="B585" s="3" t="s">
        <v>48</v>
      </c>
      <c r="C585" s="3">
        <v>577</v>
      </c>
      <c r="D585" s="3">
        <v>577</v>
      </c>
      <c r="E585" s="10">
        <v>0</v>
      </c>
      <c r="F585" s="26">
        <f t="shared" si="79"/>
        <v>0</v>
      </c>
      <c r="G585" s="26">
        <f t="shared" ref="G585:G648" si="83">E585/3.6</f>
        <v>0</v>
      </c>
      <c r="H585" s="26">
        <f t="shared" si="80"/>
        <v>0</v>
      </c>
      <c r="I585" s="28">
        <f>$Y$8*F585</f>
        <v>0</v>
      </c>
      <c r="J585" s="28">
        <f>$Z$8*$Y$8*$AA$8</f>
        <v>200.12400000000002</v>
      </c>
      <c r="K585" s="28">
        <f>0.5*$AB$8*$AD$8*$AC$8*(G585)^2</f>
        <v>0</v>
      </c>
      <c r="L585" s="28">
        <f t="shared" ref="L585:L648" si="84">I585+$J$8+K585</f>
        <v>200.12400000000002</v>
      </c>
      <c r="M585" s="31">
        <f t="shared" ref="M585:M648" si="85">L585*G585</f>
        <v>0</v>
      </c>
      <c r="N585" s="31">
        <f t="shared" ref="N585:N648" si="86">M585/1000</f>
        <v>0</v>
      </c>
      <c r="O585" s="24" t="str">
        <f t="shared" ref="O585:O648" si="87">IF(L585&lt;0, "BRAKING", "")</f>
        <v/>
      </c>
      <c r="P585" s="24">
        <f t="shared" si="81"/>
        <v>0</v>
      </c>
      <c r="Q585" s="24">
        <f t="shared" si="82"/>
        <v>0</v>
      </c>
      <c r="AE585">
        <f>IF(E585&lt;1,1,0)</f>
        <v>1</v>
      </c>
      <c r="AF585" t="str">
        <f>IF(AE585=1,"",E585)</f>
        <v/>
      </c>
      <c r="AG585">
        <f>E585/3.6</f>
        <v>0</v>
      </c>
    </row>
    <row r="586" spans="2:33" x14ac:dyDescent="0.3">
      <c r="B586" s="3" t="s">
        <v>48</v>
      </c>
      <c r="C586" s="3">
        <v>578</v>
      </c>
      <c r="D586" s="3">
        <v>578</v>
      </c>
      <c r="E586" s="10">
        <v>0</v>
      </c>
      <c r="F586" s="26">
        <f t="shared" ref="F586:F649" si="88">($E587-$E585)/2/3.6</f>
        <v>0</v>
      </c>
      <c r="G586" s="26">
        <f t="shared" si="83"/>
        <v>0</v>
      </c>
      <c r="H586" s="26">
        <f t="shared" ref="H586:H649" si="89">($E587-$E585)/2</f>
        <v>0</v>
      </c>
      <c r="I586" s="28">
        <f>$Y$8*F586</f>
        <v>0</v>
      </c>
      <c r="J586" s="28">
        <f>$Z$8*$Y$8*$AA$8</f>
        <v>200.12400000000002</v>
      </c>
      <c r="K586" s="28">
        <f>0.5*$AB$8*$AD$8*$AC$8*(G586)^2</f>
        <v>0</v>
      </c>
      <c r="L586" s="28">
        <f t="shared" si="84"/>
        <v>200.12400000000002</v>
      </c>
      <c r="M586" s="31">
        <f t="shared" si="85"/>
        <v>0</v>
      </c>
      <c r="N586" s="31">
        <f t="shared" si="86"/>
        <v>0</v>
      </c>
      <c r="O586" s="24" t="str">
        <f t="shared" si="87"/>
        <v/>
      </c>
      <c r="P586" s="24">
        <f t="shared" si="81"/>
        <v>0</v>
      </c>
      <c r="Q586" s="24">
        <f t="shared" si="82"/>
        <v>0</v>
      </c>
      <c r="AE586">
        <f>IF(E586&lt;1,1,0)</f>
        <v>1</v>
      </c>
      <c r="AF586" t="str">
        <f>IF(AE586=1,"",E586)</f>
        <v/>
      </c>
      <c r="AG586">
        <f>E586/3.6</f>
        <v>0</v>
      </c>
    </row>
    <row r="587" spans="2:33" x14ac:dyDescent="0.3">
      <c r="B587" s="3" t="s">
        <v>48</v>
      </c>
      <c r="C587" s="3">
        <v>579</v>
      </c>
      <c r="D587" s="3">
        <v>579</v>
      </c>
      <c r="E587" s="10">
        <v>0</v>
      </c>
      <c r="F587" s="26">
        <f t="shared" si="88"/>
        <v>0</v>
      </c>
      <c r="G587" s="26">
        <f t="shared" si="83"/>
        <v>0</v>
      </c>
      <c r="H587" s="26">
        <f t="shared" si="89"/>
        <v>0</v>
      </c>
      <c r="I587" s="28">
        <f>$Y$8*F587</f>
        <v>0</v>
      </c>
      <c r="J587" s="28">
        <f>$Z$8*$Y$8*$AA$8</f>
        <v>200.12400000000002</v>
      </c>
      <c r="K587" s="28">
        <f>0.5*$AB$8*$AD$8*$AC$8*(G587)^2</f>
        <v>0</v>
      </c>
      <c r="L587" s="28">
        <f t="shared" si="84"/>
        <v>200.12400000000002</v>
      </c>
      <c r="M587" s="31">
        <f t="shared" si="85"/>
        <v>0</v>
      </c>
      <c r="N587" s="31">
        <f t="shared" si="86"/>
        <v>0</v>
      </c>
      <c r="O587" s="24" t="str">
        <f t="shared" si="87"/>
        <v/>
      </c>
      <c r="P587" s="24">
        <f t="shared" si="81"/>
        <v>0</v>
      </c>
      <c r="Q587" s="24">
        <f t="shared" si="82"/>
        <v>0</v>
      </c>
      <c r="AE587">
        <f>IF(E587&lt;1,1,0)</f>
        <v>1</v>
      </c>
      <c r="AF587" t="str">
        <f>IF(AE587=1,"",E587)</f>
        <v/>
      </c>
      <c r="AG587">
        <f>E587/3.6</f>
        <v>0</v>
      </c>
    </row>
    <row r="588" spans="2:33" x14ac:dyDescent="0.3">
      <c r="B588" s="3" t="s">
        <v>48</v>
      </c>
      <c r="C588" s="3">
        <v>580</v>
      </c>
      <c r="D588" s="3">
        <v>580</v>
      </c>
      <c r="E588" s="10">
        <v>0</v>
      </c>
      <c r="F588" s="26">
        <f t="shared" si="88"/>
        <v>0</v>
      </c>
      <c r="G588" s="26">
        <f t="shared" si="83"/>
        <v>0</v>
      </c>
      <c r="H588" s="26">
        <f t="shared" si="89"/>
        <v>0</v>
      </c>
      <c r="I588" s="28">
        <f>$Y$8*F588</f>
        <v>0</v>
      </c>
      <c r="J588" s="28">
        <f>$Z$8*$Y$8*$AA$8</f>
        <v>200.12400000000002</v>
      </c>
      <c r="K588" s="28">
        <f>0.5*$AB$8*$AD$8*$AC$8*(G588)^2</f>
        <v>0</v>
      </c>
      <c r="L588" s="28">
        <f t="shared" si="84"/>
        <v>200.12400000000002</v>
      </c>
      <c r="M588" s="31">
        <f t="shared" si="85"/>
        <v>0</v>
      </c>
      <c r="N588" s="31">
        <f t="shared" si="86"/>
        <v>0</v>
      </c>
      <c r="O588" s="24" t="str">
        <f t="shared" si="87"/>
        <v/>
      </c>
      <c r="P588" s="24">
        <f t="shared" si="81"/>
        <v>0</v>
      </c>
      <c r="Q588" s="24">
        <f t="shared" si="82"/>
        <v>0</v>
      </c>
      <c r="AE588">
        <f>IF(E588&lt;1,1,0)</f>
        <v>1</v>
      </c>
      <c r="AF588" t="str">
        <f>IF(AE588=1,"",E588)</f>
        <v/>
      </c>
      <c r="AG588">
        <f>E588/3.6</f>
        <v>0</v>
      </c>
    </row>
    <row r="589" spans="2:33" x14ac:dyDescent="0.3">
      <c r="B589" s="3" t="s">
        <v>48</v>
      </c>
      <c r="C589" s="3">
        <v>581</v>
      </c>
      <c r="D589" s="3">
        <v>581</v>
      </c>
      <c r="E589" s="10">
        <v>0</v>
      </c>
      <c r="F589" s="26">
        <f t="shared" si="88"/>
        <v>0</v>
      </c>
      <c r="G589" s="26">
        <f t="shared" si="83"/>
        <v>0</v>
      </c>
      <c r="H589" s="26">
        <f t="shared" si="89"/>
        <v>0</v>
      </c>
      <c r="I589" s="28">
        <f>$Y$8*F589</f>
        <v>0</v>
      </c>
      <c r="J589" s="28">
        <f>$Z$8*$Y$8*$AA$8</f>
        <v>200.12400000000002</v>
      </c>
      <c r="K589" s="28">
        <f>0.5*$AB$8*$AD$8*$AC$8*(G589)^2</f>
        <v>0</v>
      </c>
      <c r="L589" s="28">
        <f t="shared" si="84"/>
        <v>200.12400000000002</v>
      </c>
      <c r="M589" s="31">
        <f t="shared" si="85"/>
        <v>0</v>
      </c>
      <c r="N589" s="31">
        <f t="shared" si="86"/>
        <v>0</v>
      </c>
      <c r="O589" s="24" t="str">
        <f t="shared" si="87"/>
        <v/>
      </c>
      <c r="P589" s="24">
        <f t="shared" si="81"/>
        <v>0</v>
      </c>
      <c r="Q589" s="24">
        <f t="shared" si="82"/>
        <v>0</v>
      </c>
      <c r="AE589">
        <f>IF(E589&lt;1,1,0)</f>
        <v>1</v>
      </c>
      <c r="AF589" t="str">
        <f>IF(AE589=1,"",E589)</f>
        <v/>
      </c>
      <c r="AG589">
        <f>E589/3.6</f>
        <v>0</v>
      </c>
    </row>
    <row r="590" spans="2:33" x14ac:dyDescent="0.3">
      <c r="B590" s="3" t="s">
        <v>48</v>
      </c>
      <c r="C590" s="3">
        <v>582</v>
      </c>
      <c r="D590" s="3">
        <v>582</v>
      </c>
      <c r="E590" s="10">
        <v>0</v>
      </c>
      <c r="F590" s="26">
        <f t="shared" si="88"/>
        <v>0</v>
      </c>
      <c r="G590" s="26">
        <f t="shared" si="83"/>
        <v>0</v>
      </c>
      <c r="H590" s="26">
        <f t="shared" si="89"/>
        <v>0</v>
      </c>
      <c r="I590" s="28">
        <f>$Y$8*F590</f>
        <v>0</v>
      </c>
      <c r="J590" s="28">
        <f>$Z$8*$Y$8*$AA$8</f>
        <v>200.12400000000002</v>
      </c>
      <c r="K590" s="28">
        <f>0.5*$AB$8*$AD$8*$AC$8*(G590)^2</f>
        <v>0</v>
      </c>
      <c r="L590" s="28">
        <f t="shared" si="84"/>
        <v>200.12400000000002</v>
      </c>
      <c r="M590" s="31">
        <f t="shared" si="85"/>
        <v>0</v>
      </c>
      <c r="N590" s="31">
        <f t="shared" si="86"/>
        <v>0</v>
      </c>
      <c r="O590" s="24" t="str">
        <f t="shared" si="87"/>
        <v/>
      </c>
      <c r="P590" s="24">
        <f t="shared" si="81"/>
        <v>0</v>
      </c>
      <c r="Q590" s="24">
        <f t="shared" si="82"/>
        <v>0</v>
      </c>
      <c r="AE590">
        <f>IF(E590&lt;1,1,0)</f>
        <v>1</v>
      </c>
      <c r="AF590" t="str">
        <f>IF(AE590=1,"",E590)</f>
        <v/>
      </c>
      <c r="AG590">
        <f>E590/3.6</f>
        <v>0</v>
      </c>
    </row>
    <row r="591" spans="2:33" x14ac:dyDescent="0.3">
      <c r="B591" s="3" t="s">
        <v>48</v>
      </c>
      <c r="C591" s="3">
        <v>583</v>
      </c>
      <c r="D591" s="3">
        <v>583</v>
      </c>
      <c r="E591" s="10">
        <v>0</v>
      </c>
      <c r="F591" s="26">
        <f t="shared" si="88"/>
        <v>0</v>
      </c>
      <c r="G591" s="26">
        <f t="shared" si="83"/>
        <v>0</v>
      </c>
      <c r="H591" s="26">
        <f t="shared" si="89"/>
        <v>0</v>
      </c>
      <c r="I591" s="28">
        <f>$Y$8*F591</f>
        <v>0</v>
      </c>
      <c r="J591" s="28">
        <f>$Z$8*$Y$8*$AA$8</f>
        <v>200.12400000000002</v>
      </c>
      <c r="K591" s="28">
        <f>0.5*$AB$8*$AD$8*$AC$8*(G591)^2</f>
        <v>0</v>
      </c>
      <c r="L591" s="28">
        <f t="shared" si="84"/>
        <v>200.12400000000002</v>
      </c>
      <c r="M591" s="31">
        <f t="shared" si="85"/>
        <v>0</v>
      </c>
      <c r="N591" s="31">
        <f t="shared" si="86"/>
        <v>0</v>
      </c>
      <c r="O591" s="24" t="str">
        <f t="shared" si="87"/>
        <v/>
      </c>
      <c r="P591" s="24">
        <f t="shared" si="81"/>
        <v>0</v>
      </c>
      <c r="Q591" s="24">
        <f t="shared" si="82"/>
        <v>0</v>
      </c>
      <c r="AE591">
        <f>IF(E591&lt;1,1,0)</f>
        <v>1</v>
      </c>
      <c r="AF591" t="str">
        <f>IF(AE591=1,"",E591)</f>
        <v/>
      </c>
      <c r="AG591">
        <f>E591/3.6</f>
        <v>0</v>
      </c>
    </row>
    <row r="592" spans="2:33" x14ac:dyDescent="0.3">
      <c r="B592" s="3" t="s">
        <v>48</v>
      </c>
      <c r="C592" s="3">
        <v>584</v>
      </c>
      <c r="D592" s="3">
        <v>584</v>
      </c>
      <c r="E592" s="10">
        <v>0</v>
      </c>
      <c r="F592" s="26">
        <f t="shared" si="88"/>
        <v>0</v>
      </c>
      <c r="G592" s="26">
        <f t="shared" si="83"/>
        <v>0</v>
      </c>
      <c r="H592" s="26">
        <f t="shared" si="89"/>
        <v>0</v>
      </c>
      <c r="I592" s="28">
        <f>$Y$8*F592</f>
        <v>0</v>
      </c>
      <c r="J592" s="28">
        <f>$Z$8*$Y$8*$AA$8</f>
        <v>200.12400000000002</v>
      </c>
      <c r="K592" s="28">
        <f>0.5*$AB$8*$AD$8*$AC$8*(G592)^2</f>
        <v>0</v>
      </c>
      <c r="L592" s="28">
        <f t="shared" si="84"/>
        <v>200.12400000000002</v>
      </c>
      <c r="M592" s="31">
        <f t="shared" si="85"/>
        <v>0</v>
      </c>
      <c r="N592" s="31">
        <f t="shared" si="86"/>
        <v>0</v>
      </c>
      <c r="O592" s="24" t="str">
        <f t="shared" si="87"/>
        <v/>
      </c>
      <c r="P592" s="24">
        <f t="shared" si="81"/>
        <v>0</v>
      </c>
      <c r="Q592" s="24">
        <f t="shared" si="82"/>
        <v>0</v>
      </c>
      <c r="AE592">
        <f>IF(E592&lt;1,1,0)</f>
        <v>1</v>
      </c>
      <c r="AF592" t="str">
        <f>IF(AE592=1,"",E592)</f>
        <v/>
      </c>
      <c r="AG592">
        <f>E592/3.6</f>
        <v>0</v>
      </c>
    </row>
    <row r="593" spans="2:33" x14ac:dyDescent="0.3">
      <c r="B593" s="3" t="s">
        <v>48</v>
      </c>
      <c r="C593" s="3">
        <v>585</v>
      </c>
      <c r="D593" s="3">
        <v>585</v>
      </c>
      <c r="E593" s="10">
        <v>0</v>
      </c>
      <c r="F593" s="26">
        <f t="shared" si="88"/>
        <v>0</v>
      </c>
      <c r="G593" s="26">
        <f t="shared" si="83"/>
        <v>0</v>
      </c>
      <c r="H593" s="26">
        <f t="shared" si="89"/>
        <v>0</v>
      </c>
      <c r="I593" s="28">
        <f>$Y$8*F593</f>
        <v>0</v>
      </c>
      <c r="J593" s="28">
        <f>$Z$8*$Y$8*$AA$8</f>
        <v>200.12400000000002</v>
      </c>
      <c r="K593" s="28">
        <f>0.5*$AB$8*$AD$8*$AC$8*(G593)^2</f>
        <v>0</v>
      </c>
      <c r="L593" s="28">
        <f t="shared" si="84"/>
        <v>200.12400000000002</v>
      </c>
      <c r="M593" s="31">
        <f t="shared" si="85"/>
        <v>0</v>
      </c>
      <c r="N593" s="31">
        <f t="shared" si="86"/>
        <v>0</v>
      </c>
      <c r="O593" s="24" t="str">
        <f t="shared" si="87"/>
        <v/>
      </c>
      <c r="P593" s="24">
        <f t="shared" si="81"/>
        <v>0</v>
      </c>
      <c r="Q593" s="24">
        <f t="shared" si="82"/>
        <v>0</v>
      </c>
      <c r="AE593">
        <f>IF(E593&lt;1,1,0)</f>
        <v>1</v>
      </c>
      <c r="AF593" t="str">
        <f>IF(AE593=1,"",E593)</f>
        <v/>
      </c>
      <c r="AG593">
        <f>E593/3.6</f>
        <v>0</v>
      </c>
    </row>
    <row r="594" spans="2:33" x14ac:dyDescent="0.3">
      <c r="B594" s="3" t="s">
        <v>48</v>
      </c>
      <c r="C594" s="3">
        <v>586</v>
      </c>
      <c r="D594" s="3">
        <v>586</v>
      </c>
      <c r="E594" s="10">
        <v>0</v>
      </c>
      <c r="F594" s="26">
        <f t="shared" si="88"/>
        <v>0</v>
      </c>
      <c r="G594" s="26">
        <f t="shared" si="83"/>
        <v>0</v>
      </c>
      <c r="H594" s="26">
        <f t="shared" si="89"/>
        <v>0</v>
      </c>
      <c r="I594" s="28">
        <f>$Y$8*F594</f>
        <v>0</v>
      </c>
      <c r="J594" s="28">
        <f>$Z$8*$Y$8*$AA$8</f>
        <v>200.12400000000002</v>
      </c>
      <c r="K594" s="28">
        <f>0.5*$AB$8*$AD$8*$AC$8*(G594)^2</f>
        <v>0</v>
      </c>
      <c r="L594" s="28">
        <f t="shared" si="84"/>
        <v>200.12400000000002</v>
      </c>
      <c r="M594" s="31">
        <f t="shared" si="85"/>
        <v>0</v>
      </c>
      <c r="N594" s="31">
        <f t="shared" si="86"/>
        <v>0</v>
      </c>
      <c r="O594" s="24" t="str">
        <f t="shared" si="87"/>
        <v/>
      </c>
      <c r="P594" s="24">
        <f t="shared" si="81"/>
        <v>0</v>
      </c>
      <c r="Q594" s="24">
        <f t="shared" si="82"/>
        <v>0</v>
      </c>
      <c r="AE594">
        <f>IF(E594&lt;1,1,0)</f>
        <v>1</v>
      </c>
      <c r="AF594" t="str">
        <f>IF(AE594=1,"",E594)</f>
        <v/>
      </c>
      <c r="AG594">
        <f>E594/3.6</f>
        <v>0</v>
      </c>
    </row>
    <row r="595" spans="2:33" x14ac:dyDescent="0.3">
      <c r="B595" s="3" t="s">
        <v>48</v>
      </c>
      <c r="C595" s="3">
        <v>587</v>
      </c>
      <c r="D595" s="3">
        <v>587</v>
      </c>
      <c r="E595" s="10">
        <v>0</v>
      </c>
      <c r="F595" s="26">
        <f t="shared" si="88"/>
        <v>0</v>
      </c>
      <c r="G595" s="26">
        <f t="shared" si="83"/>
        <v>0</v>
      </c>
      <c r="H595" s="26">
        <f t="shared" si="89"/>
        <v>0</v>
      </c>
      <c r="I595" s="28">
        <f>$Y$8*F595</f>
        <v>0</v>
      </c>
      <c r="J595" s="28">
        <f>$Z$8*$Y$8*$AA$8</f>
        <v>200.12400000000002</v>
      </c>
      <c r="K595" s="28">
        <f>0.5*$AB$8*$AD$8*$AC$8*(G595)^2</f>
        <v>0</v>
      </c>
      <c r="L595" s="28">
        <f t="shared" si="84"/>
        <v>200.12400000000002</v>
      </c>
      <c r="M595" s="31">
        <f t="shared" si="85"/>
        <v>0</v>
      </c>
      <c r="N595" s="31">
        <f t="shared" si="86"/>
        <v>0</v>
      </c>
      <c r="O595" s="24" t="str">
        <f t="shared" si="87"/>
        <v/>
      </c>
      <c r="P595" s="24">
        <f t="shared" si="81"/>
        <v>0</v>
      </c>
      <c r="Q595" s="24">
        <f t="shared" si="82"/>
        <v>0</v>
      </c>
      <c r="AE595">
        <f>IF(E595&lt;1,1,0)</f>
        <v>1</v>
      </c>
      <c r="AF595" t="str">
        <f>IF(AE595=1,"",E595)</f>
        <v/>
      </c>
      <c r="AG595">
        <f>E595/3.6</f>
        <v>0</v>
      </c>
    </row>
    <row r="596" spans="2:33" x14ac:dyDescent="0.3">
      <c r="B596" s="3" t="s">
        <v>48</v>
      </c>
      <c r="C596" s="3">
        <v>588</v>
      </c>
      <c r="D596" s="3">
        <v>588</v>
      </c>
      <c r="E596" s="10">
        <v>0</v>
      </c>
      <c r="F596" s="26">
        <f t="shared" si="88"/>
        <v>0</v>
      </c>
      <c r="G596" s="26">
        <f t="shared" si="83"/>
        <v>0</v>
      </c>
      <c r="H596" s="26">
        <f t="shared" si="89"/>
        <v>0</v>
      </c>
      <c r="I596" s="28">
        <f>$Y$8*F596</f>
        <v>0</v>
      </c>
      <c r="J596" s="28">
        <f>$Z$8*$Y$8*$AA$8</f>
        <v>200.12400000000002</v>
      </c>
      <c r="K596" s="28">
        <f>0.5*$AB$8*$AD$8*$AC$8*(G596)^2</f>
        <v>0</v>
      </c>
      <c r="L596" s="28">
        <f t="shared" si="84"/>
        <v>200.12400000000002</v>
      </c>
      <c r="M596" s="31">
        <f t="shared" si="85"/>
        <v>0</v>
      </c>
      <c r="N596" s="31">
        <f t="shared" si="86"/>
        <v>0</v>
      </c>
      <c r="O596" s="24" t="str">
        <f t="shared" si="87"/>
        <v/>
      </c>
      <c r="P596" s="24">
        <f t="shared" si="81"/>
        <v>0</v>
      </c>
      <c r="Q596" s="24">
        <f t="shared" si="82"/>
        <v>0</v>
      </c>
      <c r="AE596">
        <f>IF(E596&lt;1,1,0)</f>
        <v>1</v>
      </c>
      <c r="AF596" t="str">
        <f>IF(AE596=1,"",E596)</f>
        <v/>
      </c>
      <c r="AG596">
        <f>E596/3.6</f>
        <v>0</v>
      </c>
    </row>
    <row r="597" spans="2:33" x14ac:dyDescent="0.3">
      <c r="B597" s="3" t="s">
        <v>48</v>
      </c>
      <c r="C597" s="3">
        <v>589</v>
      </c>
      <c r="D597" s="3">
        <v>589</v>
      </c>
      <c r="E597" s="10">
        <v>0</v>
      </c>
      <c r="F597" s="26">
        <f t="shared" si="88"/>
        <v>0</v>
      </c>
      <c r="G597" s="26">
        <f t="shared" si="83"/>
        <v>0</v>
      </c>
      <c r="H597" s="26">
        <f t="shared" si="89"/>
        <v>0</v>
      </c>
      <c r="I597" s="28">
        <f>$Y$8*F597</f>
        <v>0</v>
      </c>
      <c r="J597" s="28">
        <f>$Z$8*$Y$8*$AA$8</f>
        <v>200.12400000000002</v>
      </c>
      <c r="K597" s="28">
        <f>0.5*$AB$8*$AD$8*$AC$8*(G597)^2</f>
        <v>0</v>
      </c>
      <c r="L597" s="28">
        <f t="shared" si="84"/>
        <v>200.12400000000002</v>
      </c>
      <c r="M597" s="31">
        <f t="shared" si="85"/>
        <v>0</v>
      </c>
      <c r="N597" s="31">
        <f t="shared" si="86"/>
        <v>0</v>
      </c>
      <c r="O597" s="24" t="str">
        <f t="shared" si="87"/>
        <v/>
      </c>
      <c r="P597" s="24">
        <f t="shared" si="81"/>
        <v>0</v>
      </c>
      <c r="Q597" s="24">
        <f t="shared" si="82"/>
        <v>0</v>
      </c>
      <c r="AE597">
        <f>IF(E597&lt;1,1,0)</f>
        <v>1</v>
      </c>
      <c r="AF597" t="str">
        <f>IF(AE597=1,"",E597)</f>
        <v/>
      </c>
      <c r="AG597">
        <f>E597/3.6</f>
        <v>0</v>
      </c>
    </row>
    <row r="598" spans="2:33" x14ac:dyDescent="0.3">
      <c r="B598" s="4" t="s">
        <v>53</v>
      </c>
      <c r="C598" s="4">
        <v>590</v>
      </c>
      <c r="D598" s="4">
        <v>1</v>
      </c>
      <c r="E598" s="11">
        <v>0</v>
      </c>
      <c r="F598" s="26">
        <f t="shared" si="88"/>
        <v>0</v>
      </c>
      <c r="G598" s="26">
        <f t="shared" si="83"/>
        <v>0</v>
      </c>
      <c r="H598" s="26">
        <f t="shared" si="89"/>
        <v>0</v>
      </c>
      <c r="I598" s="28">
        <f>$Y$8*F598</f>
        <v>0</v>
      </c>
      <c r="J598" s="28">
        <f>$Z$8*$Y$8*$AA$8</f>
        <v>200.12400000000002</v>
      </c>
      <c r="K598" s="28">
        <f>0.5*$AB$8*$AD$8*$AC$8*(G598)^2</f>
        <v>0</v>
      </c>
      <c r="L598" s="28">
        <f t="shared" si="84"/>
        <v>200.12400000000002</v>
      </c>
      <c r="M598" s="31">
        <f t="shared" si="85"/>
        <v>0</v>
      </c>
      <c r="N598" s="31">
        <f t="shared" si="86"/>
        <v>0</v>
      </c>
      <c r="O598" s="24" t="str">
        <f t="shared" si="87"/>
        <v/>
      </c>
      <c r="P598" s="24">
        <f t="shared" si="81"/>
        <v>0</v>
      </c>
      <c r="Q598" s="24">
        <f t="shared" si="82"/>
        <v>0</v>
      </c>
      <c r="AE598">
        <f>IF(E598&lt;1,1,0)</f>
        <v>1</v>
      </c>
      <c r="AF598" t="str">
        <f>IF(AE598=1,"",E598)</f>
        <v/>
      </c>
      <c r="AG598">
        <f>E598/3.6</f>
        <v>0</v>
      </c>
    </row>
    <row r="599" spans="2:33" x14ac:dyDescent="0.3">
      <c r="B599" s="4" t="s">
        <v>53</v>
      </c>
      <c r="C599" s="4">
        <v>591</v>
      </c>
      <c r="D599" s="4">
        <v>2</v>
      </c>
      <c r="E599" s="11">
        <v>0</v>
      </c>
      <c r="F599" s="26">
        <f t="shared" si="88"/>
        <v>0</v>
      </c>
      <c r="G599" s="26">
        <f t="shared" si="83"/>
        <v>0</v>
      </c>
      <c r="H599" s="26">
        <f t="shared" si="89"/>
        <v>0</v>
      </c>
      <c r="I599" s="28">
        <f>$Y$8*F599</f>
        <v>0</v>
      </c>
      <c r="J599" s="28">
        <f>$Z$8*$Y$8*$AA$8</f>
        <v>200.12400000000002</v>
      </c>
      <c r="K599" s="28">
        <f>0.5*$AB$8*$AD$8*$AC$8*(G599)^2</f>
        <v>0</v>
      </c>
      <c r="L599" s="28">
        <f t="shared" si="84"/>
        <v>200.12400000000002</v>
      </c>
      <c r="M599" s="31">
        <f t="shared" si="85"/>
        <v>0</v>
      </c>
      <c r="N599" s="31">
        <f t="shared" si="86"/>
        <v>0</v>
      </c>
      <c r="O599" s="24" t="str">
        <f t="shared" si="87"/>
        <v/>
      </c>
      <c r="P599" s="24">
        <f t="shared" si="81"/>
        <v>0</v>
      </c>
      <c r="Q599" s="24">
        <f t="shared" si="82"/>
        <v>0</v>
      </c>
      <c r="AE599">
        <f>IF(E599&lt;1,1,0)</f>
        <v>1</v>
      </c>
      <c r="AF599" t="str">
        <f>IF(AE599=1,"",E599)</f>
        <v/>
      </c>
      <c r="AG599">
        <f>E599/3.6</f>
        <v>0</v>
      </c>
    </row>
    <row r="600" spans="2:33" x14ac:dyDescent="0.3">
      <c r="B600" s="4" t="s">
        <v>53</v>
      </c>
      <c r="C600" s="4">
        <v>592</v>
      </c>
      <c r="D600" s="4">
        <v>3</v>
      </c>
      <c r="E600" s="11">
        <v>0</v>
      </c>
      <c r="F600" s="26">
        <f t="shared" si="88"/>
        <v>0</v>
      </c>
      <c r="G600" s="26">
        <f t="shared" si="83"/>
        <v>0</v>
      </c>
      <c r="H600" s="26">
        <f t="shared" si="89"/>
        <v>0</v>
      </c>
      <c r="I600" s="28">
        <f>$Y$8*F600</f>
        <v>0</v>
      </c>
      <c r="J600" s="28">
        <f>$Z$8*$Y$8*$AA$8</f>
        <v>200.12400000000002</v>
      </c>
      <c r="K600" s="28">
        <f>0.5*$AB$8*$AD$8*$AC$8*(G600)^2</f>
        <v>0</v>
      </c>
      <c r="L600" s="28">
        <f t="shared" si="84"/>
        <v>200.12400000000002</v>
      </c>
      <c r="M600" s="31">
        <f t="shared" si="85"/>
        <v>0</v>
      </c>
      <c r="N600" s="31">
        <f t="shared" si="86"/>
        <v>0</v>
      </c>
      <c r="O600" s="24" t="str">
        <f t="shared" si="87"/>
        <v/>
      </c>
      <c r="P600" s="24">
        <f t="shared" si="81"/>
        <v>0</v>
      </c>
      <c r="Q600" s="24">
        <f t="shared" si="82"/>
        <v>0</v>
      </c>
      <c r="AE600">
        <f>IF(E600&lt;1,1,0)</f>
        <v>1</v>
      </c>
      <c r="AF600" t="str">
        <f>IF(AE600=1,"",E600)</f>
        <v/>
      </c>
      <c r="AG600">
        <f>E600/3.6</f>
        <v>0</v>
      </c>
    </row>
    <row r="601" spans="2:33" x14ac:dyDescent="0.3">
      <c r="B601" s="4" t="s">
        <v>53</v>
      </c>
      <c r="C601" s="4">
        <v>593</v>
      </c>
      <c r="D601" s="4">
        <v>4</v>
      </c>
      <c r="E601" s="11">
        <v>0</v>
      </c>
      <c r="F601" s="26">
        <f t="shared" si="88"/>
        <v>0</v>
      </c>
      <c r="G601" s="26">
        <f t="shared" si="83"/>
        <v>0</v>
      </c>
      <c r="H601" s="26">
        <f t="shared" si="89"/>
        <v>0</v>
      </c>
      <c r="I601" s="28">
        <f>$Y$8*F601</f>
        <v>0</v>
      </c>
      <c r="J601" s="28">
        <f>$Z$8*$Y$8*$AA$8</f>
        <v>200.12400000000002</v>
      </c>
      <c r="K601" s="28">
        <f>0.5*$AB$8*$AD$8*$AC$8*(G601)^2</f>
        <v>0</v>
      </c>
      <c r="L601" s="28">
        <f t="shared" si="84"/>
        <v>200.12400000000002</v>
      </c>
      <c r="M601" s="31">
        <f t="shared" si="85"/>
        <v>0</v>
      </c>
      <c r="N601" s="31">
        <f t="shared" si="86"/>
        <v>0</v>
      </c>
      <c r="O601" s="24" t="str">
        <f t="shared" si="87"/>
        <v/>
      </c>
      <c r="P601" s="24">
        <f t="shared" si="81"/>
        <v>0</v>
      </c>
      <c r="Q601" s="24">
        <f t="shared" si="82"/>
        <v>0</v>
      </c>
      <c r="AE601">
        <f>IF(E601&lt;1,1,0)</f>
        <v>1</v>
      </c>
      <c r="AF601" t="str">
        <f>IF(AE601=1,"",E601)</f>
        <v/>
      </c>
      <c r="AG601">
        <f>E601/3.6</f>
        <v>0</v>
      </c>
    </row>
    <row r="602" spans="2:33" x14ac:dyDescent="0.3">
      <c r="B602" s="4" t="s">
        <v>53</v>
      </c>
      <c r="C602" s="4">
        <v>594</v>
      </c>
      <c r="D602" s="4">
        <v>5</v>
      </c>
      <c r="E602" s="11">
        <v>0</v>
      </c>
      <c r="F602" s="26">
        <f t="shared" si="88"/>
        <v>0</v>
      </c>
      <c r="G602" s="26">
        <f t="shared" si="83"/>
        <v>0</v>
      </c>
      <c r="H602" s="26">
        <f t="shared" si="89"/>
        <v>0</v>
      </c>
      <c r="I602" s="28">
        <f>$Y$8*F602</f>
        <v>0</v>
      </c>
      <c r="J602" s="28">
        <f>$Z$8*$Y$8*$AA$8</f>
        <v>200.12400000000002</v>
      </c>
      <c r="K602" s="28">
        <f>0.5*$AB$8*$AD$8*$AC$8*(G602)^2</f>
        <v>0</v>
      </c>
      <c r="L602" s="28">
        <f t="shared" si="84"/>
        <v>200.12400000000002</v>
      </c>
      <c r="M602" s="31">
        <f t="shared" si="85"/>
        <v>0</v>
      </c>
      <c r="N602" s="31">
        <f t="shared" si="86"/>
        <v>0</v>
      </c>
      <c r="O602" s="24" t="str">
        <f t="shared" si="87"/>
        <v/>
      </c>
      <c r="P602" s="24">
        <f t="shared" si="81"/>
        <v>0</v>
      </c>
      <c r="Q602" s="24">
        <f t="shared" si="82"/>
        <v>0</v>
      </c>
      <c r="AE602">
        <f>IF(E602&lt;1,1,0)</f>
        <v>1</v>
      </c>
      <c r="AF602" t="str">
        <f>IF(AE602=1,"",E602)</f>
        <v/>
      </c>
      <c r="AG602">
        <f>E602/3.6</f>
        <v>0</v>
      </c>
    </row>
    <row r="603" spans="2:33" x14ac:dyDescent="0.3">
      <c r="B603" s="4" t="s">
        <v>53</v>
      </c>
      <c r="C603" s="4">
        <v>595</v>
      </c>
      <c r="D603" s="4">
        <v>6</v>
      </c>
      <c r="E603" s="11">
        <v>0</v>
      </c>
      <c r="F603" s="26">
        <f t="shared" si="88"/>
        <v>0</v>
      </c>
      <c r="G603" s="26">
        <f t="shared" si="83"/>
        <v>0</v>
      </c>
      <c r="H603" s="26">
        <f t="shared" si="89"/>
        <v>0</v>
      </c>
      <c r="I603" s="28">
        <f>$Y$8*F603</f>
        <v>0</v>
      </c>
      <c r="J603" s="28">
        <f>$Z$8*$Y$8*$AA$8</f>
        <v>200.12400000000002</v>
      </c>
      <c r="K603" s="28">
        <f>0.5*$AB$8*$AD$8*$AC$8*(G603)^2</f>
        <v>0</v>
      </c>
      <c r="L603" s="28">
        <f t="shared" si="84"/>
        <v>200.12400000000002</v>
      </c>
      <c r="M603" s="31">
        <f t="shared" si="85"/>
        <v>0</v>
      </c>
      <c r="N603" s="31">
        <f t="shared" si="86"/>
        <v>0</v>
      </c>
      <c r="O603" s="24" t="str">
        <f t="shared" si="87"/>
        <v/>
      </c>
      <c r="P603" s="24">
        <f t="shared" si="81"/>
        <v>0</v>
      </c>
      <c r="Q603" s="24">
        <f t="shared" si="82"/>
        <v>0</v>
      </c>
      <c r="AE603">
        <f>IF(E603&lt;1,1,0)</f>
        <v>1</v>
      </c>
      <c r="AF603" t="str">
        <f>IF(AE603=1,"",E603)</f>
        <v/>
      </c>
      <c r="AG603">
        <f>E603/3.6</f>
        <v>0</v>
      </c>
    </row>
    <row r="604" spans="2:33" x14ac:dyDescent="0.3">
      <c r="B604" s="4" t="s">
        <v>53</v>
      </c>
      <c r="C604" s="4">
        <v>596</v>
      </c>
      <c r="D604" s="4">
        <v>7</v>
      </c>
      <c r="E604" s="11">
        <v>0</v>
      </c>
      <c r="F604" s="26">
        <f t="shared" si="88"/>
        <v>0</v>
      </c>
      <c r="G604" s="26">
        <f t="shared" si="83"/>
        <v>0</v>
      </c>
      <c r="H604" s="26">
        <f t="shared" si="89"/>
        <v>0</v>
      </c>
      <c r="I604" s="28">
        <f>$Y$8*F604</f>
        <v>0</v>
      </c>
      <c r="J604" s="28">
        <f>$Z$8*$Y$8*$AA$8</f>
        <v>200.12400000000002</v>
      </c>
      <c r="K604" s="28">
        <f>0.5*$AB$8*$AD$8*$AC$8*(G604)^2</f>
        <v>0</v>
      </c>
      <c r="L604" s="28">
        <f t="shared" si="84"/>
        <v>200.12400000000002</v>
      </c>
      <c r="M604" s="31">
        <f t="shared" si="85"/>
        <v>0</v>
      </c>
      <c r="N604" s="31">
        <f t="shared" si="86"/>
        <v>0</v>
      </c>
      <c r="O604" s="24" t="str">
        <f t="shared" si="87"/>
        <v/>
      </c>
      <c r="P604" s="24">
        <f t="shared" si="81"/>
        <v>0</v>
      </c>
      <c r="Q604" s="24">
        <f t="shared" si="82"/>
        <v>0</v>
      </c>
      <c r="AE604">
        <f>IF(E604&lt;1,1,0)</f>
        <v>1</v>
      </c>
      <c r="AF604" t="str">
        <f>IF(AE604=1,"",E604)</f>
        <v/>
      </c>
      <c r="AG604">
        <f>E604/3.6</f>
        <v>0</v>
      </c>
    </row>
    <row r="605" spans="2:33" x14ac:dyDescent="0.3">
      <c r="B605" s="4" t="s">
        <v>53</v>
      </c>
      <c r="C605" s="4">
        <v>597</v>
      </c>
      <c r="D605" s="4">
        <v>8</v>
      </c>
      <c r="E605" s="11">
        <v>0</v>
      </c>
      <c r="F605" s="26">
        <f t="shared" si="88"/>
        <v>0</v>
      </c>
      <c r="G605" s="26">
        <f t="shared" si="83"/>
        <v>0</v>
      </c>
      <c r="H605" s="26">
        <f t="shared" si="89"/>
        <v>0</v>
      </c>
      <c r="I605" s="28">
        <f>$Y$8*F605</f>
        <v>0</v>
      </c>
      <c r="J605" s="28">
        <f>$Z$8*$Y$8*$AA$8</f>
        <v>200.12400000000002</v>
      </c>
      <c r="K605" s="28">
        <f>0.5*$AB$8*$AD$8*$AC$8*(G605)^2</f>
        <v>0</v>
      </c>
      <c r="L605" s="28">
        <f t="shared" si="84"/>
        <v>200.12400000000002</v>
      </c>
      <c r="M605" s="31">
        <f t="shared" si="85"/>
        <v>0</v>
      </c>
      <c r="N605" s="31">
        <f t="shared" si="86"/>
        <v>0</v>
      </c>
      <c r="O605" s="24" t="str">
        <f t="shared" si="87"/>
        <v/>
      </c>
      <c r="P605" s="24">
        <f t="shared" si="81"/>
        <v>0</v>
      </c>
      <c r="Q605" s="24">
        <f t="shared" si="82"/>
        <v>0</v>
      </c>
      <c r="AE605">
        <f>IF(E605&lt;1,1,0)</f>
        <v>1</v>
      </c>
      <c r="AF605" t="str">
        <f>IF(AE605=1,"",E605)</f>
        <v/>
      </c>
      <c r="AG605">
        <f>E605/3.6</f>
        <v>0</v>
      </c>
    </row>
    <row r="606" spans="2:33" x14ac:dyDescent="0.3">
      <c r="B606" s="4" t="s">
        <v>53</v>
      </c>
      <c r="C606" s="4">
        <v>598</v>
      </c>
      <c r="D606" s="4">
        <v>9</v>
      </c>
      <c r="E606" s="11">
        <v>0</v>
      </c>
      <c r="F606" s="26">
        <f t="shared" si="88"/>
        <v>0</v>
      </c>
      <c r="G606" s="26">
        <f t="shared" si="83"/>
        <v>0</v>
      </c>
      <c r="H606" s="26">
        <f t="shared" si="89"/>
        <v>0</v>
      </c>
      <c r="I606" s="28">
        <f>$Y$8*F606</f>
        <v>0</v>
      </c>
      <c r="J606" s="28">
        <f>$Z$8*$Y$8*$AA$8</f>
        <v>200.12400000000002</v>
      </c>
      <c r="K606" s="28">
        <f>0.5*$AB$8*$AD$8*$AC$8*(G606)^2</f>
        <v>0</v>
      </c>
      <c r="L606" s="28">
        <f t="shared" si="84"/>
        <v>200.12400000000002</v>
      </c>
      <c r="M606" s="31">
        <f t="shared" si="85"/>
        <v>0</v>
      </c>
      <c r="N606" s="31">
        <f t="shared" si="86"/>
        <v>0</v>
      </c>
      <c r="O606" s="24" t="str">
        <f t="shared" si="87"/>
        <v/>
      </c>
      <c r="P606" s="24">
        <f t="shared" si="81"/>
        <v>0</v>
      </c>
      <c r="Q606" s="24">
        <f t="shared" si="82"/>
        <v>0</v>
      </c>
      <c r="AE606">
        <f>IF(E606&lt;1,1,0)</f>
        <v>1</v>
      </c>
      <c r="AF606" t="str">
        <f>IF(AE606=1,"",E606)</f>
        <v/>
      </c>
      <c r="AG606">
        <f>E606/3.6</f>
        <v>0</v>
      </c>
    </row>
    <row r="607" spans="2:33" x14ac:dyDescent="0.3">
      <c r="B607" s="4" t="s">
        <v>53</v>
      </c>
      <c r="C607" s="4">
        <v>599</v>
      </c>
      <c r="D607" s="4">
        <v>10</v>
      </c>
      <c r="E607" s="11">
        <v>0</v>
      </c>
      <c r="F607" s="26">
        <f t="shared" si="88"/>
        <v>0</v>
      </c>
      <c r="G607" s="26">
        <f t="shared" si="83"/>
        <v>0</v>
      </c>
      <c r="H607" s="26">
        <f t="shared" si="89"/>
        <v>0</v>
      </c>
      <c r="I607" s="28">
        <f>$Y$8*F607</f>
        <v>0</v>
      </c>
      <c r="J607" s="28">
        <f>$Z$8*$Y$8*$AA$8</f>
        <v>200.12400000000002</v>
      </c>
      <c r="K607" s="28">
        <f>0.5*$AB$8*$AD$8*$AC$8*(G607)^2</f>
        <v>0</v>
      </c>
      <c r="L607" s="28">
        <f t="shared" si="84"/>
        <v>200.12400000000002</v>
      </c>
      <c r="M607" s="31">
        <f t="shared" si="85"/>
        <v>0</v>
      </c>
      <c r="N607" s="31">
        <f t="shared" si="86"/>
        <v>0</v>
      </c>
      <c r="O607" s="24" t="str">
        <f t="shared" si="87"/>
        <v/>
      </c>
      <c r="P607" s="24">
        <f t="shared" si="81"/>
        <v>0</v>
      </c>
      <c r="Q607" s="24">
        <f t="shared" si="82"/>
        <v>0</v>
      </c>
      <c r="AE607">
        <f>IF(E607&lt;1,1,0)</f>
        <v>1</v>
      </c>
      <c r="AF607" t="str">
        <f>IF(AE607=1,"",E607)</f>
        <v/>
      </c>
      <c r="AG607">
        <f>E607/3.6</f>
        <v>0</v>
      </c>
    </row>
    <row r="608" spans="2:33" x14ac:dyDescent="0.3">
      <c r="B608" s="4" t="s">
        <v>53</v>
      </c>
      <c r="C608" s="4">
        <v>600</v>
      </c>
      <c r="D608" s="4">
        <v>11</v>
      </c>
      <c r="E608" s="11">
        <v>0</v>
      </c>
      <c r="F608" s="26">
        <f t="shared" si="88"/>
        <v>0.1388888888888889</v>
      </c>
      <c r="G608" s="26">
        <f t="shared" si="83"/>
        <v>0</v>
      </c>
      <c r="H608" s="26">
        <f t="shared" si="89"/>
        <v>0.5</v>
      </c>
      <c r="I608" s="28">
        <f>$Y$8*F608</f>
        <v>236.11111111111111</v>
      </c>
      <c r="J608" s="28">
        <f>$Z$8*$Y$8*$AA$8</f>
        <v>200.12400000000002</v>
      </c>
      <c r="K608" s="28">
        <f>0.5*$AB$8*$AD$8*$AC$8*(G608)^2</f>
        <v>0</v>
      </c>
      <c r="L608" s="28">
        <f t="shared" si="84"/>
        <v>436.23511111111111</v>
      </c>
      <c r="M608" s="31">
        <f t="shared" si="85"/>
        <v>0</v>
      </c>
      <c r="N608" s="31">
        <f t="shared" si="86"/>
        <v>0</v>
      </c>
      <c r="O608" s="24" t="str">
        <f t="shared" si="87"/>
        <v/>
      </c>
      <c r="P608" s="24">
        <f t="shared" si="81"/>
        <v>0</v>
      </c>
      <c r="Q608" s="24">
        <f t="shared" si="82"/>
        <v>0</v>
      </c>
      <c r="AE608">
        <f>IF(E608&lt;1,1,0)</f>
        <v>1</v>
      </c>
      <c r="AF608" t="str">
        <f>IF(AE608=1,"",E608)</f>
        <v/>
      </c>
      <c r="AG608">
        <f>E608/3.6</f>
        <v>0</v>
      </c>
    </row>
    <row r="609" spans="2:33" x14ac:dyDescent="0.3">
      <c r="B609" s="4" t="s">
        <v>53</v>
      </c>
      <c r="C609" s="4">
        <v>601</v>
      </c>
      <c r="D609" s="4">
        <v>12</v>
      </c>
      <c r="E609" s="11">
        <v>1</v>
      </c>
      <c r="F609" s="26">
        <f t="shared" si="88"/>
        <v>0.29166666666666669</v>
      </c>
      <c r="G609" s="26">
        <f t="shared" si="83"/>
        <v>0.27777777777777779</v>
      </c>
      <c r="H609" s="26">
        <f t="shared" si="89"/>
        <v>1.05</v>
      </c>
      <c r="I609" s="28">
        <f>$Y$8*F609</f>
        <v>495.83333333333337</v>
      </c>
      <c r="J609" s="28">
        <f>$Z$8*$Y$8*$AA$8</f>
        <v>200.12400000000002</v>
      </c>
      <c r="K609" s="28">
        <f>0.5*$AB$8*$AD$8*$AC$8*(G609)^2</f>
        <v>3.2407407407407413E-2</v>
      </c>
      <c r="L609" s="28">
        <f t="shared" si="84"/>
        <v>695.98974074074079</v>
      </c>
      <c r="M609" s="31">
        <f t="shared" si="85"/>
        <v>193.33048353909467</v>
      </c>
      <c r="N609" s="31">
        <f t="shared" si="86"/>
        <v>0.19333048353909468</v>
      </c>
      <c r="O609" s="24" t="str">
        <f t="shared" si="87"/>
        <v/>
      </c>
      <c r="P609" s="24">
        <f t="shared" si="81"/>
        <v>0</v>
      </c>
      <c r="Q609" s="24">
        <f t="shared" si="82"/>
        <v>0</v>
      </c>
      <c r="AE609">
        <f>IF(E609&lt;1,1,0)</f>
        <v>0</v>
      </c>
      <c r="AF609">
        <f>IF(AE609=1,"",E609)</f>
        <v>1</v>
      </c>
      <c r="AG609">
        <f>E609/3.6</f>
        <v>0.27777777777777779</v>
      </c>
    </row>
    <row r="610" spans="2:33" x14ac:dyDescent="0.3">
      <c r="B610" s="4" t="s">
        <v>53</v>
      </c>
      <c r="C610" s="4">
        <v>602</v>
      </c>
      <c r="D610" s="4">
        <v>13</v>
      </c>
      <c r="E610" s="11">
        <v>2.1</v>
      </c>
      <c r="F610" s="26">
        <f t="shared" si="88"/>
        <v>0.52777777777777779</v>
      </c>
      <c r="G610" s="26">
        <f t="shared" si="83"/>
        <v>0.58333333333333337</v>
      </c>
      <c r="H610" s="26">
        <f t="shared" si="89"/>
        <v>1.9</v>
      </c>
      <c r="I610" s="28">
        <f>$Y$8*F610</f>
        <v>897.22222222222229</v>
      </c>
      <c r="J610" s="28">
        <f>$Z$8*$Y$8*$AA$8</f>
        <v>200.12400000000002</v>
      </c>
      <c r="K610" s="28">
        <f>0.5*$AB$8*$AD$8*$AC$8*(G610)^2</f>
        <v>0.14291666666666669</v>
      </c>
      <c r="L610" s="28">
        <f t="shared" si="84"/>
        <v>1097.4891388888891</v>
      </c>
      <c r="M610" s="31">
        <f t="shared" si="85"/>
        <v>640.20199768518535</v>
      </c>
      <c r="N610" s="31">
        <f t="shared" si="86"/>
        <v>0.64020199768518538</v>
      </c>
      <c r="O610" s="24" t="str">
        <f t="shared" si="87"/>
        <v/>
      </c>
      <c r="P610" s="24">
        <f t="shared" si="81"/>
        <v>0</v>
      </c>
      <c r="Q610" s="24">
        <f t="shared" si="82"/>
        <v>0</v>
      </c>
      <c r="AE610">
        <f>IF(E610&lt;1,1,0)</f>
        <v>0</v>
      </c>
      <c r="AF610">
        <f>IF(AE610=1,"",E610)</f>
        <v>2.1</v>
      </c>
      <c r="AG610">
        <f>E610/3.6</f>
        <v>0.58333333333333337</v>
      </c>
    </row>
    <row r="611" spans="2:33" x14ac:dyDescent="0.3">
      <c r="B611" s="4" t="s">
        <v>53</v>
      </c>
      <c r="C611" s="4">
        <v>603</v>
      </c>
      <c r="D611" s="4">
        <v>14</v>
      </c>
      <c r="E611" s="11">
        <v>4.8</v>
      </c>
      <c r="F611" s="26">
        <f t="shared" si="88"/>
        <v>0.97222222222222221</v>
      </c>
      <c r="G611" s="26">
        <f t="shared" si="83"/>
        <v>1.3333333333333333</v>
      </c>
      <c r="H611" s="26">
        <f t="shared" si="89"/>
        <v>3.5</v>
      </c>
      <c r="I611" s="28">
        <f>$Y$8*F611</f>
        <v>1652.7777777777778</v>
      </c>
      <c r="J611" s="28">
        <f>$Z$8*$Y$8*$AA$8</f>
        <v>200.12400000000002</v>
      </c>
      <c r="K611" s="28">
        <f>0.5*$AB$8*$AD$8*$AC$8*(G611)^2</f>
        <v>0.74666666666666659</v>
      </c>
      <c r="L611" s="28">
        <f t="shared" si="84"/>
        <v>1853.6484444444445</v>
      </c>
      <c r="M611" s="31">
        <f t="shared" si="85"/>
        <v>2471.5312592592591</v>
      </c>
      <c r="N611" s="31">
        <f t="shared" si="86"/>
        <v>2.4715312592592591</v>
      </c>
      <c r="O611" s="24" t="str">
        <f t="shared" si="87"/>
        <v/>
      </c>
      <c r="P611" s="24">
        <f t="shared" si="81"/>
        <v>0</v>
      </c>
      <c r="Q611" s="24">
        <f t="shared" si="82"/>
        <v>0</v>
      </c>
      <c r="AE611">
        <f>IF(E611&lt;1,1,0)</f>
        <v>0</v>
      </c>
      <c r="AF611">
        <f>IF(AE611=1,"",E611)</f>
        <v>4.8</v>
      </c>
      <c r="AG611">
        <f>E611/3.6</f>
        <v>1.3333333333333333</v>
      </c>
    </row>
    <row r="612" spans="2:33" x14ac:dyDescent="0.3">
      <c r="B612" s="4" t="s">
        <v>53</v>
      </c>
      <c r="C612" s="4">
        <v>604</v>
      </c>
      <c r="D612" s="4">
        <v>15</v>
      </c>
      <c r="E612" s="11">
        <v>9.1</v>
      </c>
      <c r="F612" s="26">
        <f t="shared" si="88"/>
        <v>1.3055555555555554</v>
      </c>
      <c r="G612" s="26">
        <f t="shared" si="83"/>
        <v>2.5277777777777777</v>
      </c>
      <c r="H612" s="26">
        <f t="shared" si="89"/>
        <v>4.6999999999999993</v>
      </c>
      <c r="I612" s="28">
        <f>$Y$8*F612</f>
        <v>2219.4444444444439</v>
      </c>
      <c r="J612" s="28">
        <f>$Z$8*$Y$8*$AA$8</f>
        <v>200.12400000000002</v>
      </c>
      <c r="K612" s="28">
        <f>0.5*$AB$8*$AD$8*$AC$8*(G612)^2</f>
        <v>2.6836574074074071</v>
      </c>
      <c r="L612" s="28">
        <f t="shared" si="84"/>
        <v>2422.2521018518514</v>
      </c>
      <c r="M612" s="31">
        <f t="shared" si="85"/>
        <v>6122.9150352366241</v>
      </c>
      <c r="N612" s="31">
        <f t="shared" si="86"/>
        <v>6.1229150352366242</v>
      </c>
      <c r="O612" s="24" t="str">
        <f t="shared" si="87"/>
        <v/>
      </c>
      <c r="P612" s="24">
        <f t="shared" si="81"/>
        <v>0</v>
      </c>
      <c r="Q612" s="24">
        <f t="shared" si="82"/>
        <v>0</v>
      </c>
      <c r="AE612">
        <f>IF(E612&lt;1,1,0)</f>
        <v>0</v>
      </c>
      <c r="AF612">
        <f>IF(AE612=1,"",E612)</f>
        <v>9.1</v>
      </c>
      <c r="AG612">
        <f>E612/3.6</f>
        <v>2.5277777777777777</v>
      </c>
    </row>
    <row r="613" spans="2:33" x14ac:dyDescent="0.3">
      <c r="B613" s="4" t="s">
        <v>53</v>
      </c>
      <c r="C613" s="4">
        <v>605</v>
      </c>
      <c r="D613" s="4">
        <v>16</v>
      </c>
      <c r="E613" s="11">
        <v>14.2</v>
      </c>
      <c r="F613" s="26">
        <f t="shared" si="88"/>
        <v>1.4861111111111112</v>
      </c>
      <c r="G613" s="26">
        <f t="shared" si="83"/>
        <v>3.9444444444444442</v>
      </c>
      <c r="H613" s="26">
        <f t="shared" si="89"/>
        <v>5.3500000000000005</v>
      </c>
      <c r="I613" s="28">
        <f>$Y$8*F613</f>
        <v>2526.3888888888891</v>
      </c>
      <c r="J613" s="28">
        <f>$Z$8*$Y$8*$AA$8</f>
        <v>200.12400000000002</v>
      </c>
      <c r="K613" s="28">
        <f>0.5*$AB$8*$AD$8*$AC$8*(G613)^2</f>
        <v>6.5346296296296291</v>
      </c>
      <c r="L613" s="28">
        <f t="shared" si="84"/>
        <v>2733.0475185185192</v>
      </c>
      <c r="M613" s="31">
        <f t="shared" si="85"/>
        <v>10780.354100823048</v>
      </c>
      <c r="N613" s="31">
        <f t="shared" si="86"/>
        <v>10.780354100823049</v>
      </c>
      <c r="O613" s="24" t="str">
        <f t="shared" si="87"/>
        <v/>
      </c>
      <c r="P613" s="24">
        <f t="shared" si="81"/>
        <v>0</v>
      </c>
      <c r="Q613" s="24">
        <f t="shared" si="82"/>
        <v>0</v>
      </c>
      <c r="AE613">
        <f>IF(E613&lt;1,1,0)</f>
        <v>0</v>
      </c>
      <c r="AF613">
        <f>IF(AE613=1,"",E613)</f>
        <v>14.2</v>
      </c>
      <c r="AG613">
        <f>E613/3.6</f>
        <v>3.9444444444444442</v>
      </c>
    </row>
    <row r="614" spans="2:33" x14ac:dyDescent="0.3">
      <c r="B614" s="4" t="s">
        <v>53</v>
      </c>
      <c r="C614" s="4">
        <v>606</v>
      </c>
      <c r="D614" s="4">
        <v>17</v>
      </c>
      <c r="E614" s="11">
        <v>19.8</v>
      </c>
      <c r="F614" s="26">
        <f t="shared" si="88"/>
        <v>1.5694444444444444</v>
      </c>
      <c r="G614" s="26">
        <f t="shared" si="83"/>
        <v>5.5</v>
      </c>
      <c r="H614" s="26">
        <f t="shared" si="89"/>
        <v>5.65</v>
      </c>
      <c r="I614" s="28">
        <f>$Y$8*F614</f>
        <v>2668.0555555555557</v>
      </c>
      <c r="J614" s="28">
        <f>$Z$8*$Y$8*$AA$8</f>
        <v>200.12400000000002</v>
      </c>
      <c r="K614" s="28">
        <f>0.5*$AB$8*$AD$8*$AC$8*(G614)^2</f>
        <v>12.705</v>
      </c>
      <c r="L614" s="28">
        <f t="shared" si="84"/>
        <v>2880.8845555555554</v>
      </c>
      <c r="M614" s="31">
        <f t="shared" si="85"/>
        <v>15844.865055555554</v>
      </c>
      <c r="N614" s="31">
        <f t="shared" si="86"/>
        <v>15.844865055555553</v>
      </c>
      <c r="O614" s="24" t="str">
        <f t="shared" si="87"/>
        <v/>
      </c>
      <c r="P614" s="24">
        <f t="shared" si="81"/>
        <v>0</v>
      </c>
      <c r="Q614" s="24">
        <f t="shared" si="82"/>
        <v>0</v>
      </c>
      <c r="AE614">
        <f>IF(E614&lt;1,1,0)</f>
        <v>0</v>
      </c>
      <c r="AF614">
        <f>IF(AE614=1,"",E614)</f>
        <v>19.8</v>
      </c>
      <c r="AG614">
        <f>E614/3.6</f>
        <v>5.5</v>
      </c>
    </row>
    <row r="615" spans="2:33" x14ac:dyDescent="0.3">
      <c r="B615" s="4" t="s">
        <v>53</v>
      </c>
      <c r="C615" s="4">
        <v>607</v>
      </c>
      <c r="D615" s="4">
        <v>18</v>
      </c>
      <c r="E615" s="11">
        <v>25.5</v>
      </c>
      <c r="F615" s="26">
        <f t="shared" si="88"/>
        <v>1.4861111111111109</v>
      </c>
      <c r="G615" s="26">
        <f t="shared" si="83"/>
        <v>7.083333333333333</v>
      </c>
      <c r="H615" s="26">
        <f t="shared" si="89"/>
        <v>5.35</v>
      </c>
      <c r="I615" s="28">
        <f>$Y$8*F615</f>
        <v>2526.3888888888887</v>
      </c>
      <c r="J615" s="28">
        <f>$Z$8*$Y$8*$AA$8</f>
        <v>200.12400000000002</v>
      </c>
      <c r="K615" s="28">
        <f>0.5*$AB$8*$AD$8*$AC$8*(G615)^2</f>
        <v>21.072916666666664</v>
      </c>
      <c r="L615" s="28">
        <f t="shared" si="84"/>
        <v>2747.585805555555</v>
      </c>
      <c r="M615" s="31">
        <f t="shared" si="85"/>
        <v>19462.066122685181</v>
      </c>
      <c r="N615" s="31">
        <f t="shared" si="86"/>
        <v>19.462066122685179</v>
      </c>
      <c r="O615" s="24" t="str">
        <f t="shared" si="87"/>
        <v/>
      </c>
      <c r="P615" s="24">
        <f t="shared" si="81"/>
        <v>0</v>
      </c>
      <c r="Q615" s="24">
        <f t="shared" si="82"/>
        <v>0</v>
      </c>
      <c r="AE615">
        <f>IF(E615&lt;1,1,0)</f>
        <v>0</v>
      </c>
      <c r="AF615">
        <f>IF(AE615=1,"",E615)</f>
        <v>25.5</v>
      </c>
      <c r="AG615">
        <f>E615/3.6</f>
        <v>7.083333333333333</v>
      </c>
    </row>
    <row r="616" spans="2:33" x14ac:dyDescent="0.3">
      <c r="B616" s="4" t="s">
        <v>53</v>
      </c>
      <c r="C616" s="4">
        <v>608</v>
      </c>
      <c r="D616" s="4">
        <v>19</v>
      </c>
      <c r="E616" s="11">
        <v>30.5</v>
      </c>
      <c r="F616" s="26">
        <f t="shared" si="88"/>
        <v>1.2916666666666663</v>
      </c>
      <c r="G616" s="26">
        <f t="shared" si="83"/>
        <v>8.4722222222222214</v>
      </c>
      <c r="H616" s="26">
        <f t="shared" si="89"/>
        <v>4.6499999999999986</v>
      </c>
      <c r="I616" s="28">
        <f>$Y$8*F616</f>
        <v>2195.8333333333326</v>
      </c>
      <c r="J616" s="28">
        <f>$Z$8*$Y$8*$AA$8</f>
        <v>200.12400000000002</v>
      </c>
      <c r="K616" s="28">
        <f>0.5*$AB$8*$AD$8*$AC$8*(G616)^2</f>
        <v>30.146990740740733</v>
      </c>
      <c r="L616" s="28">
        <f t="shared" si="84"/>
        <v>2426.1043240740737</v>
      </c>
      <c r="M616" s="31">
        <f t="shared" si="85"/>
        <v>20554.494967849791</v>
      </c>
      <c r="N616" s="31">
        <f t="shared" si="86"/>
        <v>20.554494967849791</v>
      </c>
      <c r="O616" s="24" t="str">
        <f t="shared" si="87"/>
        <v/>
      </c>
      <c r="P616" s="24">
        <f t="shared" si="81"/>
        <v>0</v>
      </c>
      <c r="Q616" s="24">
        <f t="shared" si="82"/>
        <v>0</v>
      </c>
      <c r="AE616">
        <f>IF(E616&lt;1,1,0)</f>
        <v>0</v>
      </c>
      <c r="AF616">
        <f>IF(AE616=1,"",E616)</f>
        <v>30.5</v>
      </c>
      <c r="AG616">
        <f>E616/3.6</f>
        <v>8.4722222222222214</v>
      </c>
    </row>
    <row r="617" spans="2:33" x14ac:dyDescent="0.3">
      <c r="B617" s="4" t="s">
        <v>53</v>
      </c>
      <c r="C617" s="4">
        <v>609</v>
      </c>
      <c r="D617" s="4">
        <v>20</v>
      </c>
      <c r="E617" s="11">
        <v>34.799999999999997</v>
      </c>
      <c r="F617" s="26">
        <f t="shared" si="88"/>
        <v>1.1527777777777775</v>
      </c>
      <c r="G617" s="26">
        <f t="shared" si="83"/>
        <v>9.6666666666666661</v>
      </c>
      <c r="H617" s="26">
        <f t="shared" si="89"/>
        <v>4.1499999999999986</v>
      </c>
      <c r="I617" s="28">
        <f>$Y$8*F617</f>
        <v>1959.7222222222217</v>
      </c>
      <c r="J617" s="28">
        <f>$Z$8*$Y$8*$AA$8</f>
        <v>200.12400000000002</v>
      </c>
      <c r="K617" s="28">
        <f>0.5*$AB$8*$AD$8*$AC$8*(G617)^2</f>
        <v>39.246666666666655</v>
      </c>
      <c r="L617" s="28">
        <f t="shared" si="84"/>
        <v>2199.092888888888</v>
      </c>
      <c r="M617" s="31">
        <f t="shared" si="85"/>
        <v>21257.897925925914</v>
      </c>
      <c r="N617" s="31">
        <f t="shared" si="86"/>
        <v>21.257897925925914</v>
      </c>
      <c r="O617" s="24" t="str">
        <f t="shared" si="87"/>
        <v/>
      </c>
      <c r="P617" s="24">
        <f t="shared" si="81"/>
        <v>0</v>
      </c>
      <c r="Q617" s="24">
        <f t="shared" si="82"/>
        <v>0</v>
      </c>
      <c r="AE617">
        <f>IF(E617&lt;1,1,0)</f>
        <v>0</v>
      </c>
      <c r="AF617">
        <f>IF(AE617=1,"",E617)</f>
        <v>34.799999999999997</v>
      </c>
      <c r="AG617">
        <f>E617/3.6</f>
        <v>9.6666666666666661</v>
      </c>
    </row>
    <row r="618" spans="2:33" x14ac:dyDescent="0.3">
      <c r="B618" s="4" t="s">
        <v>53</v>
      </c>
      <c r="C618" s="4">
        <v>610</v>
      </c>
      <c r="D618" s="4">
        <v>21</v>
      </c>
      <c r="E618" s="11">
        <v>38.799999999999997</v>
      </c>
      <c r="F618" s="26">
        <f t="shared" si="88"/>
        <v>1.1250000000000002</v>
      </c>
      <c r="G618" s="26">
        <f t="shared" si="83"/>
        <v>10.777777777777777</v>
      </c>
      <c r="H618" s="26">
        <f t="shared" si="89"/>
        <v>4.0500000000000007</v>
      </c>
      <c r="I618" s="28">
        <f>$Y$8*F618</f>
        <v>1912.5000000000005</v>
      </c>
      <c r="J618" s="28">
        <f>$Z$8*$Y$8*$AA$8</f>
        <v>200.12400000000002</v>
      </c>
      <c r="K618" s="28">
        <f>0.5*$AB$8*$AD$8*$AC$8*(G618)^2</f>
        <v>48.7874074074074</v>
      </c>
      <c r="L618" s="28">
        <f t="shared" si="84"/>
        <v>2161.4114074074082</v>
      </c>
      <c r="M618" s="31">
        <f t="shared" si="85"/>
        <v>23295.211835390954</v>
      </c>
      <c r="N618" s="31">
        <f t="shared" si="86"/>
        <v>23.295211835390955</v>
      </c>
      <c r="O618" s="24" t="str">
        <f t="shared" si="87"/>
        <v/>
      </c>
      <c r="P618" s="24">
        <f t="shared" si="81"/>
        <v>0</v>
      </c>
      <c r="Q618" s="24">
        <f t="shared" si="82"/>
        <v>0</v>
      </c>
      <c r="AE618">
        <f>IF(E618&lt;1,1,0)</f>
        <v>0</v>
      </c>
      <c r="AF618">
        <f>IF(AE618=1,"",E618)</f>
        <v>38.799999999999997</v>
      </c>
      <c r="AG618">
        <f>E618/3.6</f>
        <v>10.777777777777777</v>
      </c>
    </row>
    <row r="619" spans="2:33" x14ac:dyDescent="0.3">
      <c r="B619" s="4" t="s">
        <v>53</v>
      </c>
      <c r="C619" s="4">
        <v>611</v>
      </c>
      <c r="D619" s="4">
        <v>22</v>
      </c>
      <c r="E619" s="11">
        <v>42.9</v>
      </c>
      <c r="F619" s="26">
        <f t="shared" si="88"/>
        <v>1.0555555555555558</v>
      </c>
      <c r="G619" s="26">
        <f t="shared" si="83"/>
        <v>11.916666666666666</v>
      </c>
      <c r="H619" s="26">
        <f t="shared" si="89"/>
        <v>3.8000000000000007</v>
      </c>
      <c r="I619" s="28">
        <f>$Y$8*F619</f>
        <v>1794.4444444444448</v>
      </c>
      <c r="J619" s="28">
        <f>$Z$8*$Y$8*$AA$8</f>
        <v>200.12400000000002</v>
      </c>
      <c r="K619" s="28">
        <f>0.5*$AB$8*$AD$8*$AC$8*(G619)^2</f>
        <v>59.642916666666657</v>
      </c>
      <c r="L619" s="28">
        <f t="shared" si="84"/>
        <v>2054.2113611111113</v>
      </c>
      <c r="M619" s="31">
        <f t="shared" si="85"/>
        <v>24479.352053240742</v>
      </c>
      <c r="N619" s="31">
        <f t="shared" si="86"/>
        <v>24.479352053240742</v>
      </c>
      <c r="O619" s="24" t="str">
        <f t="shared" si="87"/>
        <v/>
      </c>
      <c r="P619" s="24">
        <f t="shared" si="81"/>
        <v>0</v>
      </c>
      <c r="Q619" s="24">
        <f t="shared" si="82"/>
        <v>0</v>
      </c>
      <c r="AE619">
        <f>IF(E619&lt;1,1,0)</f>
        <v>0</v>
      </c>
      <c r="AF619">
        <f>IF(AE619=1,"",E619)</f>
        <v>42.9</v>
      </c>
      <c r="AG619">
        <f>E619/3.6</f>
        <v>11.916666666666666</v>
      </c>
    </row>
    <row r="620" spans="2:33" x14ac:dyDescent="0.3">
      <c r="B620" s="4" t="s">
        <v>53</v>
      </c>
      <c r="C620" s="4">
        <v>612</v>
      </c>
      <c r="D620" s="4">
        <v>23</v>
      </c>
      <c r="E620" s="11">
        <v>46.4</v>
      </c>
      <c r="F620" s="26">
        <f t="shared" si="88"/>
        <v>0.74999999999999978</v>
      </c>
      <c r="G620" s="26">
        <f t="shared" si="83"/>
        <v>12.888888888888888</v>
      </c>
      <c r="H620" s="26">
        <f t="shared" si="89"/>
        <v>2.6999999999999993</v>
      </c>
      <c r="I620" s="28">
        <f>$Y$8*F620</f>
        <v>1274.9999999999995</v>
      </c>
      <c r="J620" s="28">
        <f>$Z$8*$Y$8*$AA$8</f>
        <v>200.12400000000002</v>
      </c>
      <c r="K620" s="28">
        <f>0.5*$AB$8*$AD$8*$AC$8*(G620)^2</f>
        <v>69.771851851851835</v>
      </c>
      <c r="L620" s="28">
        <f t="shared" si="84"/>
        <v>1544.8958518518514</v>
      </c>
      <c r="M620" s="31">
        <f t="shared" si="85"/>
        <v>19911.990979423859</v>
      </c>
      <c r="N620" s="31">
        <f t="shared" si="86"/>
        <v>19.911990979423859</v>
      </c>
      <c r="O620" s="24" t="str">
        <f t="shared" si="87"/>
        <v/>
      </c>
      <c r="P620" s="24">
        <f t="shared" si="81"/>
        <v>0</v>
      </c>
      <c r="Q620" s="24">
        <f t="shared" si="82"/>
        <v>0</v>
      </c>
      <c r="AE620">
        <f>IF(E620&lt;1,1,0)</f>
        <v>0</v>
      </c>
      <c r="AF620">
        <f>IF(AE620=1,"",E620)</f>
        <v>46.4</v>
      </c>
      <c r="AG620">
        <f>E620/3.6</f>
        <v>12.888888888888888</v>
      </c>
    </row>
    <row r="621" spans="2:33" x14ac:dyDescent="0.3">
      <c r="B621" s="4" t="s">
        <v>53</v>
      </c>
      <c r="C621" s="4">
        <v>613</v>
      </c>
      <c r="D621" s="4">
        <v>24</v>
      </c>
      <c r="E621" s="11">
        <v>48.3</v>
      </c>
      <c r="F621" s="26">
        <f t="shared" si="88"/>
        <v>0.31944444444444503</v>
      </c>
      <c r="G621" s="26">
        <f t="shared" si="83"/>
        <v>13.416666666666666</v>
      </c>
      <c r="H621" s="26">
        <f t="shared" si="89"/>
        <v>1.1500000000000021</v>
      </c>
      <c r="I621" s="28">
        <f>$Y$8*F621</f>
        <v>543.05555555555657</v>
      </c>
      <c r="J621" s="28">
        <f>$Z$8*$Y$8*$AA$8</f>
        <v>200.12400000000002</v>
      </c>
      <c r="K621" s="28">
        <f>0.5*$AB$8*$AD$8*$AC$8*(G621)^2</f>
        <v>75.602916666666658</v>
      </c>
      <c r="L621" s="28">
        <f t="shared" si="84"/>
        <v>818.7824722222233</v>
      </c>
      <c r="M621" s="31">
        <f t="shared" si="85"/>
        <v>10985.331502314828</v>
      </c>
      <c r="N621" s="31">
        <f t="shared" si="86"/>
        <v>10.985331502314828</v>
      </c>
      <c r="O621" s="24" t="str">
        <f t="shared" si="87"/>
        <v/>
      </c>
      <c r="P621" s="24">
        <f t="shared" si="81"/>
        <v>0</v>
      </c>
      <c r="Q621" s="24">
        <f t="shared" si="82"/>
        <v>0</v>
      </c>
      <c r="AE621">
        <f>IF(E621&lt;1,1,0)</f>
        <v>0</v>
      </c>
      <c r="AF621">
        <f>IF(AE621=1,"",E621)</f>
        <v>48.3</v>
      </c>
      <c r="AG621">
        <f>E621/3.6</f>
        <v>13.416666666666666</v>
      </c>
    </row>
    <row r="622" spans="2:33" x14ac:dyDescent="0.3">
      <c r="B622" s="4" t="s">
        <v>53</v>
      </c>
      <c r="C622" s="4">
        <v>614</v>
      </c>
      <c r="D622" s="4">
        <v>25</v>
      </c>
      <c r="E622" s="11">
        <v>48.7</v>
      </c>
      <c r="F622" s="26">
        <f t="shared" si="88"/>
        <v>2.7777777777778172E-2</v>
      </c>
      <c r="G622" s="26">
        <f t="shared" si="83"/>
        <v>13.527777777777779</v>
      </c>
      <c r="H622" s="26">
        <f t="shared" si="89"/>
        <v>0.10000000000000142</v>
      </c>
      <c r="I622" s="28">
        <f>$Y$8*F622</f>
        <v>47.222222222222889</v>
      </c>
      <c r="J622" s="28">
        <f>$Z$8*$Y$8*$AA$8</f>
        <v>200.12400000000002</v>
      </c>
      <c r="K622" s="28">
        <f>0.5*$AB$8*$AD$8*$AC$8*(G622)^2</f>
        <v>76.860324074074072</v>
      </c>
      <c r="L622" s="28">
        <f t="shared" si="84"/>
        <v>324.20654629629701</v>
      </c>
      <c r="M622" s="31">
        <f t="shared" si="85"/>
        <v>4385.7941123971295</v>
      </c>
      <c r="N622" s="31">
        <f t="shared" si="86"/>
        <v>4.3857941123971296</v>
      </c>
      <c r="O622" s="24" t="str">
        <f t="shared" si="87"/>
        <v/>
      </c>
      <c r="P622" s="24">
        <f t="shared" si="81"/>
        <v>0</v>
      </c>
      <c r="Q622" s="24">
        <f t="shared" si="82"/>
        <v>0</v>
      </c>
      <c r="AE622">
        <f>IF(E622&lt;1,1,0)</f>
        <v>0</v>
      </c>
      <c r="AF622">
        <f>IF(AE622=1,"",E622)</f>
        <v>48.7</v>
      </c>
      <c r="AG622">
        <f>E622/3.6</f>
        <v>13.527777777777779</v>
      </c>
    </row>
    <row r="623" spans="2:33" x14ac:dyDescent="0.3">
      <c r="B623" s="4" t="s">
        <v>53</v>
      </c>
      <c r="C623" s="4">
        <v>615</v>
      </c>
      <c r="D623" s="4">
        <v>26</v>
      </c>
      <c r="E623" s="11">
        <v>48.5</v>
      </c>
      <c r="F623" s="26">
        <f t="shared" si="88"/>
        <v>-4.1666666666667261E-2</v>
      </c>
      <c r="G623" s="26">
        <f t="shared" si="83"/>
        <v>13.472222222222221</v>
      </c>
      <c r="H623" s="26">
        <f t="shared" si="89"/>
        <v>-0.15000000000000213</v>
      </c>
      <c r="I623" s="28">
        <f>$Y$8*F623</f>
        <v>-70.833333333334338</v>
      </c>
      <c r="J623" s="28">
        <f>$Z$8*$Y$8*$AA$8</f>
        <v>200.12400000000002</v>
      </c>
      <c r="K623" s="28">
        <f>0.5*$AB$8*$AD$8*$AC$8*(G623)^2</f>
        <v>76.230324074074062</v>
      </c>
      <c r="L623" s="28">
        <f t="shared" si="84"/>
        <v>205.52099074073976</v>
      </c>
      <c r="M623" s="31">
        <f t="shared" si="85"/>
        <v>2768.8244585905218</v>
      </c>
      <c r="N623" s="31">
        <f t="shared" si="86"/>
        <v>2.768824458590522</v>
      </c>
      <c r="O623" s="24" t="str">
        <f t="shared" si="87"/>
        <v/>
      </c>
      <c r="P623" s="24">
        <f t="shared" si="81"/>
        <v>0</v>
      </c>
      <c r="Q623" s="24">
        <f t="shared" si="82"/>
        <v>0</v>
      </c>
      <c r="AE623">
        <f>IF(E623&lt;1,1,0)</f>
        <v>0</v>
      </c>
      <c r="AF623">
        <f>IF(AE623=1,"",E623)</f>
        <v>48.5</v>
      </c>
      <c r="AG623">
        <f>E623/3.6</f>
        <v>13.472222222222221</v>
      </c>
    </row>
    <row r="624" spans="2:33" x14ac:dyDescent="0.3">
      <c r="B624" s="4" t="s">
        <v>53</v>
      </c>
      <c r="C624" s="4">
        <v>616</v>
      </c>
      <c r="D624" s="4">
        <v>27</v>
      </c>
      <c r="E624" s="11">
        <v>48.4</v>
      </c>
      <c r="F624" s="26">
        <f t="shared" si="88"/>
        <v>-4.1666666666666269E-2</v>
      </c>
      <c r="G624" s="26">
        <f t="shared" si="83"/>
        <v>13.444444444444443</v>
      </c>
      <c r="H624" s="26">
        <f t="shared" si="89"/>
        <v>-0.14999999999999858</v>
      </c>
      <c r="I624" s="28">
        <f>$Y$8*F624</f>
        <v>-70.833333333332661</v>
      </c>
      <c r="J624" s="28">
        <f>$Z$8*$Y$8*$AA$8</f>
        <v>200.12400000000002</v>
      </c>
      <c r="K624" s="28">
        <f>0.5*$AB$8*$AD$8*$AC$8*(G624)^2</f>
        <v>75.916296296296267</v>
      </c>
      <c r="L624" s="28">
        <f t="shared" si="84"/>
        <v>205.20696296296364</v>
      </c>
      <c r="M624" s="31">
        <f t="shared" si="85"/>
        <v>2758.8936131687333</v>
      </c>
      <c r="N624" s="31">
        <f t="shared" si="86"/>
        <v>2.7588936131687332</v>
      </c>
      <c r="O624" s="24" t="str">
        <f t="shared" si="87"/>
        <v/>
      </c>
      <c r="P624" s="24">
        <f t="shared" si="81"/>
        <v>0</v>
      </c>
      <c r="Q624" s="24">
        <f t="shared" si="82"/>
        <v>0</v>
      </c>
      <c r="AE624">
        <f>IF(E624&lt;1,1,0)</f>
        <v>0</v>
      </c>
      <c r="AF624">
        <f>IF(AE624=1,"",E624)</f>
        <v>48.4</v>
      </c>
      <c r="AG624">
        <f>E624/3.6</f>
        <v>13.444444444444443</v>
      </c>
    </row>
    <row r="625" spans="2:33" x14ac:dyDescent="0.3">
      <c r="B625" s="4" t="s">
        <v>53</v>
      </c>
      <c r="C625" s="4">
        <v>617</v>
      </c>
      <c r="D625" s="4">
        <v>28</v>
      </c>
      <c r="E625" s="11">
        <v>48.2</v>
      </c>
      <c r="F625" s="26">
        <f t="shared" si="88"/>
        <v>-8.3333333333333523E-2</v>
      </c>
      <c r="G625" s="26">
        <f t="shared" si="83"/>
        <v>13.388888888888889</v>
      </c>
      <c r="H625" s="26">
        <f t="shared" si="89"/>
        <v>-0.30000000000000071</v>
      </c>
      <c r="I625" s="28">
        <f>$Y$8*F625</f>
        <v>-141.666666666667</v>
      </c>
      <c r="J625" s="28">
        <f>$Z$8*$Y$8*$AA$8</f>
        <v>200.12400000000002</v>
      </c>
      <c r="K625" s="28">
        <f>0.5*$AB$8*$AD$8*$AC$8*(G625)^2</f>
        <v>75.29018518518518</v>
      </c>
      <c r="L625" s="28">
        <f t="shared" si="84"/>
        <v>133.74751851851821</v>
      </c>
      <c r="M625" s="31">
        <f t="shared" si="85"/>
        <v>1790.7306646090494</v>
      </c>
      <c r="N625" s="31">
        <f t="shared" si="86"/>
        <v>1.7907306646090495</v>
      </c>
      <c r="O625" s="24" t="str">
        <f t="shared" si="87"/>
        <v/>
      </c>
      <c r="P625" s="24">
        <f t="shared" si="81"/>
        <v>9.1635925925932469</v>
      </c>
      <c r="Q625" s="24">
        <f t="shared" si="82"/>
        <v>5.956335185185611</v>
      </c>
      <c r="AE625">
        <f>IF(E625&lt;1,1,0)</f>
        <v>0</v>
      </c>
      <c r="AF625">
        <f>IF(AE625=1,"",E625)</f>
        <v>48.2</v>
      </c>
      <c r="AG625">
        <f>E625/3.6</f>
        <v>13.388888888888889</v>
      </c>
    </row>
    <row r="626" spans="2:33" x14ac:dyDescent="0.3">
      <c r="B626" s="4" t="s">
        <v>53</v>
      </c>
      <c r="C626" s="4">
        <v>618</v>
      </c>
      <c r="D626" s="4">
        <v>29</v>
      </c>
      <c r="E626" s="11">
        <v>47.8</v>
      </c>
      <c r="F626" s="26">
        <f t="shared" si="88"/>
        <v>-0.16666666666666705</v>
      </c>
      <c r="G626" s="26">
        <f t="shared" si="83"/>
        <v>13.277777777777777</v>
      </c>
      <c r="H626" s="26">
        <f t="shared" si="89"/>
        <v>-0.60000000000000142</v>
      </c>
      <c r="I626" s="28">
        <f>$Y$8*F626</f>
        <v>-283.333333333334</v>
      </c>
      <c r="J626" s="28">
        <f>$Z$8*$Y$8*$AA$8</f>
        <v>200.12400000000002</v>
      </c>
      <c r="K626" s="28">
        <f>0.5*$AB$8*$AD$8*$AC$8*(G626)^2</f>
        <v>74.045740740740726</v>
      </c>
      <c r="L626" s="28">
        <f t="shared" si="84"/>
        <v>-9.1635925925932469</v>
      </c>
      <c r="M626" s="31">
        <f t="shared" si="85"/>
        <v>-121.67214609054366</v>
      </c>
      <c r="N626" s="31">
        <f t="shared" si="86"/>
        <v>-0.12167214609054366</v>
      </c>
      <c r="O626" s="24" t="str">
        <f t="shared" si="87"/>
        <v>BRAKING</v>
      </c>
      <c r="P626" s="24">
        <f t="shared" si="81"/>
        <v>176.89914814814779</v>
      </c>
      <c r="Q626" s="24">
        <f t="shared" si="82"/>
        <v>114.98444629629607</v>
      </c>
      <c r="AE626">
        <f>IF(E626&lt;1,1,0)</f>
        <v>0</v>
      </c>
      <c r="AF626">
        <f>IF(AE626=1,"",E626)</f>
        <v>47.8</v>
      </c>
      <c r="AG626">
        <f>E626/3.6</f>
        <v>13.277777777777777</v>
      </c>
    </row>
    <row r="627" spans="2:33" x14ac:dyDescent="0.3">
      <c r="B627" s="4" t="s">
        <v>53</v>
      </c>
      <c r="C627" s="4">
        <v>619</v>
      </c>
      <c r="D627" s="4">
        <v>30</v>
      </c>
      <c r="E627" s="11">
        <v>47</v>
      </c>
      <c r="F627" s="26">
        <f t="shared" si="88"/>
        <v>-0.26388888888888867</v>
      </c>
      <c r="G627" s="26">
        <f t="shared" si="83"/>
        <v>13.055555555555555</v>
      </c>
      <c r="H627" s="26">
        <f t="shared" si="89"/>
        <v>-0.94999999999999929</v>
      </c>
      <c r="I627" s="28">
        <f>$Y$8*F627</f>
        <v>-448.61111111111074</v>
      </c>
      <c r="J627" s="28">
        <f>$Z$8*$Y$8*$AA$8</f>
        <v>200.12400000000002</v>
      </c>
      <c r="K627" s="28">
        <f>0.5*$AB$8*$AD$8*$AC$8*(G627)^2</f>
        <v>71.587962962962948</v>
      </c>
      <c r="L627" s="28">
        <f t="shared" si="84"/>
        <v>-176.89914814814779</v>
      </c>
      <c r="M627" s="31">
        <f t="shared" si="85"/>
        <v>-2309.5166563785961</v>
      </c>
      <c r="N627" s="31">
        <f t="shared" si="86"/>
        <v>-2.3095166563785963</v>
      </c>
      <c r="O627" s="24" t="str">
        <f t="shared" si="87"/>
        <v>BRAKING</v>
      </c>
      <c r="P627" s="24">
        <f t="shared" si="81"/>
        <v>227.43308333333363</v>
      </c>
      <c r="Q627" s="24">
        <f t="shared" si="82"/>
        <v>147.83150416666686</v>
      </c>
      <c r="AE627">
        <f>IF(E627&lt;1,1,0)</f>
        <v>0</v>
      </c>
      <c r="AF627">
        <f>IF(AE627=1,"",E627)</f>
        <v>47</v>
      </c>
      <c r="AG627">
        <f>E627/3.6</f>
        <v>13.055555555555555</v>
      </c>
    </row>
    <row r="628" spans="2:33" x14ac:dyDescent="0.3">
      <c r="B628" s="4" t="s">
        <v>53</v>
      </c>
      <c r="C628" s="4">
        <v>620</v>
      </c>
      <c r="D628" s="4">
        <v>31</v>
      </c>
      <c r="E628" s="11">
        <v>45.9</v>
      </c>
      <c r="F628" s="26">
        <f t="shared" si="88"/>
        <v>-0.29166666666666685</v>
      </c>
      <c r="G628" s="26">
        <f t="shared" si="83"/>
        <v>12.75</v>
      </c>
      <c r="H628" s="26">
        <f t="shared" si="89"/>
        <v>-1.0500000000000007</v>
      </c>
      <c r="I628" s="28">
        <f>$Y$8*F628</f>
        <v>-495.83333333333366</v>
      </c>
      <c r="J628" s="28">
        <f>$Z$8*$Y$8*$AA$8</f>
        <v>200.12400000000002</v>
      </c>
      <c r="K628" s="28">
        <f>0.5*$AB$8*$AD$8*$AC$8*(G628)^2</f>
        <v>68.276250000000005</v>
      </c>
      <c r="L628" s="28">
        <f t="shared" si="84"/>
        <v>-227.43308333333363</v>
      </c>
      <c r="M628" s="31">
        <f t="shared" si="85"/>
        <v>-2899.7718125000038</v>
      </c>
      <c r="N628" s="31">
        <f t="shared" si="86"/>
        <v>-2.8997718125000036</v>
      </c>
      <c r="O628" s="24" t="str">
        <f t="shared" si="87"/>
        <v>BRAKING</v>
      </c>
      <c r="P628" s="24">
        <f t="shared" si="81"/>
        <v>88.709009259259219</v>
      </c>
      <c r="Q628" s="24">
        <f t="shared" si="82"/>
        <v>57.660856018518494</v>
      </c>
      <c r="AE628">
        <f>IF(E628&lt;1,1,0)</f>
        <v>0</v>
      </c>
      <c r="AF628">
        <f>IF(AE628=1,"",E628)</f>
        <v>45.9</v>
      </c>
      <c r="AG628">
        <f>E628/3.6</f>
        <v>12.75</v>
      </c>
    </row>
    <row r="629" spans="2:33" x14ac:dyDescent="0.3">
      <c r="B629" s="4" t="s">
        <v>53</v>
      </c>
      <c r="C629" s="4">
        <v>621</v>
      </c>
      <c r="D629" s="4">
        <v>32</v>
      </c>
      <c r="E629" s="11">
        <v>44.9</v>
      </c>
      <c r="F629" s="26">
        <f t="shared" si="88"/>
        <v>-0.20833333333333331</v>
      </c>
      <c r="G629" s="26">
        <f t="shared" si="83"/>
        <v>12.472222222222221</v>
      </c>
      <c r="H629" s="26">
        <f t="shared" si="89"/>
        <v>-0.75</v>
      </c>
      <c r="I629" s="28">
        <f>$Y$8*F629</f>
        <v>-354.16666666666663</v>
      </c>
      <c r="J629" s="28">
        <f>$Z$8*$Y$8*$AA$8</f>
        <v>200.12400000000002</v>
      </c>
      <c r="K629" s="28">
        <f>0.5*$AB$8*$AD$8*$AC$8*(G629)^2</f>
        <v>65.333657407407387</v>
      </c>
      <c r="L629" s="28">
        <f t="shared" si="84"/>
        <v>-88.709009259259219</v>
      </c>
      <c r="M629" s="31">
        <f t="shared" si="85"/>
        <v>-1106.3984765946495</v>
      </c>
      <c r="N629" s="31">
        <f t="shared" si="86"/>
        <v>-1.1063984765946495</v>
      </c>
      <c r="O629" s="24" t="str">
        <f t="shared" si="87"/>
        <v>BRAKING</v>
      </c>
      <c r="P629" s="24">
        <f t="shared" si="81"/>
        <v>0</v>
      </c>
      <c r="Q629" s="24">
        <f t="shared" si="82"/>
        <v>0</v>
      </c>
      <c r="AE629">
        <f>IF(E629&lt;1,1,0)</f>
        <v>0</v>
      </c>
      <c r="AF629">
        <f>IF(AE629=1,"",E629)</f>
        <v>44.9</v>
      </c>
      <c r="AG629">
        <f>E629/3.6</f>
        <v>12.472222222222221</v>
      </c>
    </row>
    <row r="630" spans="2:33" x14ac:dyDescent="0.3">
      <c r="B630" s="4" t="s">
        <v>53</v>
      </c>
      <c r="C630" s="4">
        <v>622</v>
      </c>
      <c r="D630" s="4">
        <v>33</v>
      </c>
      <c r="E630" s="11">
        <v>44.4</v>
      </c>
      <c r="F630" s="26">
        <f t="shared" si="88"/>
        <v>-8.3333333333333523E-2</v>
      </c>
      <c r="G630" s="26">
        <f t="shared" si="83"/>
        <v>12.333333333333332</v>
      </c>
      <c r="H630" s="26">
        <f t="shared" si="89"/>
        <v>-0.30000000000000071</v>
      </c>
      <c r="I630" s="28">
        <f>$Y$8*F630</f>
        <v>-141.666666666667</v>
      </c>
      <c r="J630" s="28">
        <f>$Z$8*$Y$8*$AA$8</f>
        <v>200.12400000000002</v>
      </c>
      <c r="K630" s="28">
        <f>0.5*$AB$8*$AD$8*$AC$8*(G630)^2</f>
        <v>63.886666666666656</v>
      </c>
      <c r="L630" s="28">
        <f t="shared" si="84"/>
        <v>122.34399999999968</v>
      </c>
      <c r="M630" s="31">
        <f t="shared" si="85"/>
        <v>1508.9093333333292</v>
      </c>
      <c r="N630" s="31">
        <f t="shared" si="86"/>
        <v>1.5089093333333292</v>
      </c>
      <c r="O630" s="24" t="str">
        <f t="shared" si="87"/>
        <v/>
      </c>
      <c r="P630" s="24">
        <f t="shared" si="81"/>
        <v>0</v>
      </c>
      <c r="Q630" s="24">
        <f t="shared" si="82"/>
        <v>0</v>
      </c>
      <c r="AE630">
        <f>IF(E630&lt;1,1,0)</f>
        <v>0</v>
      </c>
      <c r="AF630">
        <f>IF(AE630=1,"",E630)</f>
        <v>44.4</v>
      </c>
      <c r="AG630">
        <f>E630/3.6</f>
        <v>12.333333333333332</v>
      </c>
    </row>
    <row r="631" spans="2:33" x14ac:dyDescent="0.3">
      <c r="B631" s="4" t="s">
        <v>53</v>
      </c>
      <c r="C631" s="4">
        <v>623</v>
      </c>
      <c r="D631" s="4">
        <v>34</v>
      </c>
      <c r="E631" s="11">
        <v>44.3</v>
      </c>
      <c r="F631" s="26">
        <f t="shared" si="88"/>
        <v>1.3888888888889086E-2</v>
      </c>
      <c r="G631" s="26">
        <f t="shared" si="83"/>
        <v>12.305555555555554</v>
      </c>
      <c r="H631" s="26">
        <f t="shared" si="89"/>
        <v>5.0000000000000711E-2</v>
      </c>
      <c r="I631" s="28">
        <f>$Y$8*F631</f>
        <v>23.611111111111445</v>
      </c>
      <c r="J631" s="28">
        <f>$Z$8*$Y$8*$AA$8</f>
        <v>200.12400000000002</v>
      </c>
      <c r="K631" s="28">
        <f>0.5*$AB$8*$AD$8*$AC$8*(G631)^2</f>
        <v>63.599212962962937</v>
      </c>
      <c r="L631" s="28">
        <f t="shared" si="84"/>
        <v>287.3343240740744</v>
      </c>
      <c r="M631" s="31">
        <f t="shared" si="85"/>
        <v>3535.8084879115263</v>
      </c>
      <c r="N631" s="31">
        <f t="shared" si="86"/>
        <v>3.5358084879115261</v>
      </c>
      <c r="O631" s="24" t="str">
        <f t="shared" si="87"/>
        <v/>
      </c>
      <c r="P631" s="24">
        <f t="shared" si="81"/>
        <v>0</v>
      </c>
      <c r="Q631" s="24">
        <f t="shared" si="82"/>
        <v>0</v>
      </c>
      <c r="AE631">
        <f>IF(E631&lt;1,1,0)</f>
        <v>0</v>
      </c>
      <c r="AF631">
        <f>IF(AE631=1,"",E631)</f>
        <v>44.3</v>
      </c>
      <c r="AG631">
        <f>E631/3.6</f>
        <v>12.305555555555554</v>
      </c>
    </row>
    <row r="632" spans="2:33" x14ac:dyDescent="0.3">
      <c r="B632" s="4" t="s">
        <v>53</v>
      </c>
      <c r="C632" s="4">
        <v>624</v>
      </c>
      <c r="D632" s="4">
        <v>35</v>
      </c>
      <c r="E632" s="11">
        <v>44.5</v>
      </c>
      <c r="F632" s="26">
        <f t="shared" si="88"/>
        <v>0.1111111111111117</v>
      </c>
      <c r="G632" s="26">
        <f t="shared" si="83"/>
        <v>12.361111111111111</v>
      </c>
      <c r="H632" s="26">
        <f t="shared" si="89"/>
        <v>0.40000000000000213</v>
      </c>
      <c r="I632" s="28">
        <f>$Y$8*F632</f>
        <v>188.88888888888988</v>
      </c>
      <c r="J632" s="28">
        <f>$Z$8*$Y$8*$AA$8</f>
        <v>200.12400000000002</v>
      </c>
      <c r="K632" s="28">
        <f>0.5*$AB$8*$AD$8*$AC$8*(G632)^2</f>
        <v>64.174768518518505</v>
      </c>
      <c r="L632" s="28">
        <f t="shared" si="84"/>
        <v>453.18765740740844</v>
      </c>
      <c r="M632" s="31">
        <f t="shared" si="85"/>
        <v>5601.9029873971322</v>
      </c>
      <c r="N632" s="31">
        <f t="shared" si="86"/>
        <v>5.601902987397132</v>
      </c>
      <c r="O632" s="24" t="str">
        <f t="shared" si="87"/>
        <v/>
      </c>
      <c r="P632" s="24">
        <f t="shared" si="81"/>
        <v>0</v>
      </c>
      <c r="Q632" s="24">
        <f t="shared" si="82"/>
        <v>0</v>
      </c>
      <c r="AE632">
        <f>IF(E632&lt;1,1,0)</f>
        <v>0</v>
      </c>
      <c r="AF632">
        <f>IF(AE632=1,"",E632)</f>
        <v>44.5</v>
      </c>
      <c r="AG632">
        <f>E632/3.6</f>
        <v>12.361111111111111</v>
      </c>
    </row>
    <row r="633" spans="2:33" x14ac:dyDescent="0.3">
      <c r="B633" s="4" t="s">
        <v>53</v>
      </c>
      <c r="C633" s="4">
        <v>625</v>
      </c>
      <c r="D633" s="4">
        <v>36</v>
      </c>
      <c r="E633" s="11">
        <v>45.1</v>
      </c>
      <c r="F633" s="26">
        <f t="shared" si="88"/>
        <v>0.16666666666666705</v>
      </c>
      <c r="G633" s="26">
        <f t="shared" si="83"/>
        <v>12.527777777777779</v>
      </c>
      <c r="H633" s="26">
        <f t="shared" si="89"/>
        <v>0.60000000000000142</v>
      </c>
      <c r="I633" s="28">
        <f>$Y$8*F633</f>
        <v>283.333333333334</v>
      </c>
      <c r="J633" s="28">
        <f>$Z$8*$Y$8*$AA$8</f>
        <v>200.12400000000002</v>
      </c>
      <c r="K633" s="28">
        <f>0.5*$AB$8*$AD$8*$AC$8*(G633)^2</f>
        <v>65.916990740740744</v>
      </c>
      <c r="L633" s="28">
        <f t="shared" si="84"/>
        <v>549.37432407407482</v>
      </c>
      <c r="M633" s="31">
        <f t="shared" si="85"/>
        <v>6882.4394488168818</v>
      </c>
      <c r="N633" s="31">
        <f t="shared" si="86"/>
        <v>6.8824394488168821</v>
      </c>
      <c r="O633" s="24" t="str">
        <f t="shared" si="87"/>
        <v/>
      </c>
      <c r="P633" s="24">
        <f t="shared" si="81"/>
        <v>0</v>
      </c>
      <c r="Q633" s="24">
        <f t="shared" si="82"/>
        <v>0</v>
      </c>
      <c r="AE633">
        <f>IF(E633&lt;1,1,0)</f>
        <v>0</v>
      </c>
      <c r="AF633">
        <f>IF(AE633=1,"",E633)</f>
        <v>45.1</v>
      </c>
      <c r="AG633">
        <f>E633/3.6</f>
        <v>12.527777777777779</v>
      </c>
    </row>
    <row r="634" spans="2:33" x14ac:dyDescent="0.3">
      <c r="B634" s="4" t="s">
        <v>53</v>
      </c>
      <c r="C634" s="4">
        <v>626</v>
      </c>
      <c r="D634" s="4">
        <v>37</v>
      </c>
      <c r="E634" s="11">
        <v>45.7</v>
      </c>
      <c r="F634" s="26">
        <f t="shared" si="88"/>
        <v>0.12499999999999981</v>
      </c>
      <c r="G634" s="26">
        <f t="shared" si="83"/>
        <v>12.694444444444445</v>
      </c>
      <c r="H634" s="26">
        <f t="shared" si="89"/>
        <v>0.44999999999999929</v>
      </c>
      <c r="I634" s="28">
        <f>$Y$8*F634</f>
        <v>212.49999999999966</v>
      </c>
      <c r="J634" s="28">
        <f>$Z$8*$Y$8*$AA$8</f>
        <v>200.12400000000002</v>
      </c>
      <c r="K634" s="28">
        <f>0.5*$AB$8*$AD$8*$AC$8*(G634)^2</f>
        <v>67.682546296296294</v>
      </c>
      <c r="L634" s="28">
        <f t="shared" si="84"/>
        <v>480.30654629629601</v>
      </c>
      <c r="M634" s="31">
        <f t="shared" si="85"/>
        <v>6097.2247682613133</v>
      </c>
      <c r="N634" s="31">
        <f t="shared" si="86"/>
        <v>6.097224768261313</v>
      </c>
      <c r="O634" s="24" t="str">
        <f t="shared" si="87"/>
        <v/>
      </c>
      <c r="P634" s="24">
        <f t="shared" si="81"/>
        <v>0</v>
      </c>
      <c r="Q634" s="24">
        <f t="shared" si="82"/>
        <v>0</v>
      </c>
      <c r="AE634">
        <f>IF(E634&lt;1,1,0)</f>
        <v>0</v>
      </c>
      <c r="AF634">
        <f>IF(AE634=1,"",E634)</f>
        <v>45.7</v>
      </c>
      <c r="AG634">
        <f>E634/3.6</f>
        <v>12.694444444444445</v>
      </c>
    </row>
    <row r="635" spans="2:33" x14ac:dyDescent="0.3">
      <c r="B635" s="4" t="s">
        <v>53</v>
      </c>
      <c r="C635" s="4">
        <v>627</v>
      </c>
      <c r="D635" s="4">
        <v>38</v>
      </c>
      <c r="E635" s="11">
        <v>46</v>
      </c>
      <c r="F635" s="26">
        <f t="shared" si="88"/>
        <v>4.1666666666666269E-2</v>
      </c>
      <c r="G635" s="26">
        <f t="shared" si="83"/>
        <v>12.777777777777777</v>
      </c>
      <c r="H635" s="26">
        <f t="shared" si="89"/>
        <v>0.14999999999999858</v>
      </c>
      <c r="I635" s="28">
        <f>$Y$8*F635</f>
        <v>70.833333333332661</v>
      </c>
      <c r="J635" s="28">
        <f>$Z$8*$Y$8*$AA$8</f>
        <v>200.12400000000002</v>
      </c>
      <c r="K635" s="28">
        <f>0.5*$AB$8*$AD$8*$AC$8*(G635)^2</f>
        <v>68.574074074074062</v>
      </c>
      <c r="L635" s="28">
        <f t="shared" si="84"/>
        <v>339.53140740740679</v>
      </c>
      <c r="M635" s="31">
        <f t="shared" si="85"/>
        <v>4338.4568724279752</v>
      </c>
      <c r="N635" s="31">
        <f t="shared" si="86"/>
        <v>4.3384568724279751</v>
      </c>
      <c r="O635" s="24" t="str">
        <f t="shared" si="87"/>
        <v/>
      </c>
      <c r="P635" s="24">
        <f t="shared" si="81"/>
        <v>0</v>
      </c>
      <c r="Q635" s="24">
        <f t="shared" si="82"/>
        <v>0</v>
      </c>
      <c r="AE635">
        <f>IF(E635&lt;1,1,0)</f>
        <v>0</v>
      </c>
      <c r="AF635">
        <f>IF(AE635=1,"",E635)</f>
        <v>46</v>
      </c>
      <c r="AG635">
        <f>E635/3.6</f>
        <v>12.777777777777777</v>
      </c>
    </row>
    <row r="636" spans="2:33" x14ac:dyDescent="0.3">
      <c r="B636" s="4" t="s">
        <v>53</v>
      </c>
      <c r="C636" s="4">
        <v>628</v>
      </c>
      <c r="D636" s="4">
        <v>39</v>
      </c>
      <c r="E636" s="11">
        <v>46</v>
      </c>
      <c r="F636" s="26">
        <f t="shared" si="88"/>
        <v>0</v>
      </c>
      <c r="G636" s="26">
        <f t="shared" si="83"/>
        <v>12.777777777777777</v>
      </c>
      <c r="H636" s="26">
        <f t="shared" si="89"/>
        <v>0</v>
      </c>
      <c r="I636" s="28">
        <f>$Y$8*F636</f>
        <v>0</v>
      </c>
      <c r="J636" s="28">
        <f>$Z$8*$Y$8*$AA$8</f>
        <v>200.12400000000002</v>
      </c>
      <c r="K636" s="28">
        <f>0.5*$AB$8*$AD$8*$AC$8*(G636)^2</f>
        <v>68.574074074074062</v>
      </c>
      <c r="L636" s="28">
        <f t="shared" si="84"/>
        <v>268.6980740740741</v>
      </c>
      <c r="M636" s="31">
        <f t="shared" si="85"/>
        <v>3433.3642798353908</v>
      </c>
      <c r="N636" s="31">
        <f t="shared" si="86"/>
        <v>3.4333642798353909</v>
      </c>
      <c r="O636" s="24" t="str">
        <f t="shared" si="87"/>
        <v/>
      </c>
      <c r="P636" s="24">
        <f t="shared" si="81"/>
        <v>0</v>
      </c>
      <c r="Q636" s="24">
        <f t="shared" si="82"/>
        <v>0</v>
      </c>
      <c r="AE636">
        <f>IF(E636&lt;1,1,0)</f>
        <v>0</v>
      </c>
      <c r="AF636">
        <f>IF(AE636=1,"",E636)</f>
        <v>46</v>
      </c>
      <c r="AG636">
        <f>E636/3.6</f>
        <v>12.777777777777777</v>
      </c>
    </row>
    <row r="637" spans="2:33" x14ac:dyDescent="0.3">
      <c r="B637" s="4" t="s">
        <v>53</v>
      </c>
      <c r="C637" s="4">
        <v>629</v>
      </c>
      <c r="D637" s="4">
        <v>40</v>
      </c>
      <c r="E637" s="11">
        <v>46</v>
      </c>
      <c r="F637" s="26">
        <f t="shared" si="88"/>
        <v>1.3888888888889086E-2</v>
      </c>
      <c r="G637" s="26">
        <f t="shared" si="83"/>
        <v>12.777777777777777</v>
      </c>
      <c r="H637" s="26">
        <f t="shared" si="89"/>
        <v>5.0000000000000711E-2</v>
      </c>
      <c r="I637" s="28">
        <f>$Y$8*F637</f>
        <v>23.611111111111445</v>
      </c>
      <c r="J637" s="28">
        <f>$Z$8*$Y$8*$AA$8</f>
        <v>200.12400000000002</v>
      </c>
      <c r="K637" s="28">
        <f>0.5*$AB$8*$AD$8*$AC$8*(G637)^2</f>
        <v>68.574074074074062</v>
      </c>
      <c r="L637" s="28">
        <f t="shared" si="84"/>
        <v>292.30918518518553</v>
      </c>
      <c r="M637" s="31">
        <f t="shared" si="85"/>
        <v>3735.0618106995926</v>
      </c>
      <c r="N637" s="31">
        <f t="shared" si="86"/>
        <v>3.7350618106995928</v>
      </c>
      <c r="O637" s="24" t="str">
        <f t="shared" si="87"/>
        <v/>
      </c>
      <c r="P637" s="24">
        <f t="shared" si="81"/>
        <v>0</v>
      </c>
      <c r="Q637" s="24">
        <f t="shared" si="82"/>
        <v>0</v>
      </c>
      <c r="AE637">
        <f>IF(E637&lt;1,1,0)</f>
        <v>0</v>
      </c>
      <c r="AF637">
        <f>IF(AE637=1,"",E637)</f>
        <v>46</v>
      </c>
      <c r="AG637">
        <f>E637/3.6</f>
        <v>12.777777777777777</v>
      </c>
    </row>
    <row r="638" spans="2:33" x14ac:dyDescent="0.3">
      <c r="B638" s="4" t="s">
        <v>53</v>
      </c>
      <c r="C638" s="4">
        <v>630</v>
      </c>
      <c r="D638" s="4">
        <v>41</v>
      </c>
      <c r="E638" s="11">
        <v>46.1</v>
      </c>
      <c r="F638" s="26">
        <f t="shared" si="88"/>
        <v>9.7222222222222612E-2</v>
      </c>
      <c r="G638" s="26">
        <f t="shared" si="83"/>
        <v>12.805555555555555</v>
      </c>
      <c r="H638" s="26">
        <f t="shared" si="89"/>
        <v>0.35000000000000142</v>
      </c>
      <c r="I638" s="28">
        <f>$Y$8*F638</f>
        <v>165.27777777777845</v>
      </c>
      <c r="J638" s="28">
        <f>$Z$8*$Y$8*$AA$8</f>
        <v>200.12400000000002</v>
      </c>
      <c r="K638" s="28">
        <f>0.5*$AB$8*$AD$8*$AC$8*(G638)^2</f>
        <v>68.872546296296292</v>
      </c>
      <c r="L638" s="28">
        <f t="shared" si="84"/>
        <v>434.2743240740748</v>
      </c>
      <c r="M638" s="31">
        <f t="shared" si="85"/>
        <v>5561.1239832819019</v>
      </c>
      <c r="N638" s="31">
        <f t="shared" si="86"/>
        <v>5.5611239832819015</v>
      </c>
      <c r="O638" s="24" t="str">
        <f t="shared" si="87"/>
        <v/>
      </c>
      <c r="P638" s="24">
        <f t="shared" si="81"/>
        <v>0</v>
      </c>
      <c r="Q638" s="24">
        <f t="shared" si="82"/>
        <v>0</v>
      </c>
      <c r="AE638">
        <f>IF(E638&lt;1,1,0)</f>
        <v>0</v>
      </c>
      <c r="AF638">
        <f>IF(AE638=1,"",E638)</f>
        <v>46.1</v>
      </c>
      <c r="AG638">
        <f>E638/3.6</f>
        <v>12.805555555555555</v>
      </c>
    </row>
    <row r="639" spans="2:33" x14ac:dyDescent="0.3">
      <c r="B639" s="4" t="s">
        <v>53</v>
      </c>
      <c r="C639" s="4">
        <v>631</v>
      </c>
      <c r="D639" s="4">
        <v>42</v>
      </c>
      <c r="E639" s="11">
        <v>46.7</v>
      </c>
      <c r="F639" s="26">
        <f t="shared" si="88"/>
        <v>0.2222222222222224</v>
      </c>
      <c r="G639" s="26">
        <f t="shared" si="83"/>
        <v>12.972222222222223</v>
      </c>
      <c r="H639" s="26">
        <f t="shared" si="89"/>
        <v>0.80000000000000071</v>
      </c>
      <c r="I639" s="28">
        <f>$Y$8*F639</f>
        <v>377.77777777777811</v>
      </c>
      <c r="J639" s="28">
        <f>$Z$8*$Y$8*$AA$8</f>
        <v>200.12400000000002</v>
      </c>
      <c r="K639" s="28">
        <f>0.5*$AB$8*$AD$8*$AC$8*(G639)^2</f>
        <v>70.676990740740749</v>
      </c>
      <c r="L639" s="28">
        <f t="shared" si="84"/>
        <v>648.57876851851881</v>
      </c>
      <c r="M639" s="31">
        <f t="shared" si="85"/>
        <v>8413.5079138374531</v>
      </c>
      <c r="N639" s="31">
        <f t="shared" si="86"/>
        <v>8.4135079138374529</v>
      </c>
      <c r="O639" s="24" t="str">
        <f t="shared" si="87"/>
        <v/>
      </c>
      <c r="P639" s="24">
        <f t="shared" si="81"/>
        <v>0</v>
      </c>
      <c r="Q639" s="24">
        <f t="shared" si="82"/>
        <v>0</v>
      </c>
      <c r="AE639">
        <f>IF(E639&lt;1,1,0)</f>
        <v>0</v>
      </c>
      <c r="AF639">
        <f>IF(AE639=1,"",E639)</f>
        <v>46.7</v>
      </c>
      <c r="AG639">
        <f>E639/3.6</f>
        <v>12.972222222222223</v>
      </c>
    </row>
    <row r="640" spans="2:33" x14ac:dyDescent="0.3">
      <c r="B640" s="4" t="s">
        <v>53</v>
      </c>
      <c r="C640" s="4">
        <v>632</v>
      </c>
      <c r="D640" s="4">
        <v>43</v>
      </c>
      <c r="E640" s="11">
        <v>47.7</v>
      </c>
      <c r="F640" s="26">
        <f t="shared" si="88"/>
        <v>0.30555555555555497</v>
      </c>
      <c r="G640" s="26">
        <f t="shared" si="83"/>
        <v>13.25</v>
      </c>
      <c r="H640" s="26">
        <f t="shared" si="89"/>
        <v>1.0999999999999979</v>
      </c>
      <c r="I640" s="28">
        <f>$Y$8*F640</f>
        <v>519.44444444444343</v>
      </c>
      <c r="J640" s="28">
        <f>$Z$8*$Y$8*$AA$8</f>
        <v>200.12400000000002</v>
      </c>
      <c r="K640" s="28">
        <f>0.5*$AB$8*$AD$8*$AC$8*(G640)^2</f>
        <v>73.736249999999998</v>
      </c>
      <c r="L640" s="28">
        <f t="shared" si="84"/>
        <v>793.3046944444435</v>
      </c>
      <c r="M640" s="31">
        <f t="shared" si="85"/>
        <v>10511.287201388875</v>
      </c>
      <c r="N640" s="31">
        <f t="shared" si="86"/>
        <v>10.511287201388875</v>
      </c>
      <c r="O640" s="24" t="str">
        <f t="shared" si="87"/>
        <v/>
      </c>
      <c r="P640" s="24">
        <f t="shared" si="81"/>
        <v>0</v>
      </c>
      <c r="Q640" s="24">
        <f t="shared" si="82"/>
        <v>0</v>
      </c>
      <c r="AE640">
        <f>IF(E640&lt;1,1,0)</f>
        <v>0</v>
      </c>
      <c r="AF640">
        <f>IF(AE640=1,"",E640)</f>
        <v>47.7</v>
      </c>
      <c r="AG640">
        <f>E640/3.6</f>
        <v>13.25</v>
      </c>
    </row>
    <row r="641" spans="2:33" x14ac:dyDescent="0.3">
      <c r="B641" s="4" t="s">
        <v>53</v>
      </c>
      <c r="C641" s="4">
        <v>633</v>
      </c>
      <c r="D641" s="4">
        <v>44</v>
      </c>
      <c r="E641" s="11">
        <v>48.9</v>
      </c>
      <c r="F641" s="26">
        <f t="shared" si="88"/>
        <v>0.36111111111111033</v>
      </c>
      <c r="G641" s="26">
        <f t="shared" si="83"/>
        <v>13.583333333333332</v>
      </c>
      <c r="H641" s="26">
        <f t="shared" si="89"/>
        <v>1.2999999999999972</v>
      </c>
      <c r="I641" s="28">
        <f>$Y$8*F641</f>
        <v>613.88888888888755</v>
      </c>
      <c r="J641" s="28">
        <f>$Z$8*$Y$8*$AA$8</f>
        <v>200.12400000000002</v>
      </c>
      <c r="K641" s="28">
        <f>0.5*$AB$8*$AD$8*$AC$8*(G641)^2</f>
        <v>77.492916666666645</v>
      </c>
      <c r="L641" s="28">
        <f t="shared" si="84"/>
        <v>891.50580555555416</v>
      </c>
      <c r="M641" s="31">
        <f t="shared" si="85"/>
        <v>12109.620525462942</v>
      </c>
      <c r="N641" s="31">
        <f t="shared" si="86"/>
        <v>12.109620525462942</v>
      </c>
      <c r="O641" s="24" t="str">
        <f t="shared" si="87"/>
        <v/>
      </c>
      <c r="P641" s="24">
        <f t="shared" si="81"/>
        <v>0</v>
      </c>
      <c r="Q641" s="24">
        <f t="shared" si="82"/>
        <v>0</v>
      </c>
      <c r="AE641">
        <f>IF(E641&lt;1,1,0)</f>
        <v>0</v>
      </c>
      <c r="AF641">
        <f>IF(AE641=1,"",E641)</f>
        <v>48.9</v>
      </c>
      <c r="AG641">
        <f>E641/3.6</f>
        <v>13.583333333333332</v>
      </c>
    </row>
    <row r="642" spans="2:33" x14ac:dyDescent="0.3">
      <c r="B642" s="4" t="s">
        <v>53</v>
      </c>
      <c r="C642" s="4">
        <v>634</v>
      </c>
      <c r="D642" s="4">
        <v>45</v>
      </c>
      <c r="E642" s="11">
        <v>50.3</v>
      </c>
      <c r="F642" s="26">
        <f t="shared" si="88"/>
        <v>0.37500000000000039</v>
      </c>
      <c r="G642" s="26">
        <f t="shared" si="83"/>
        <v>13.972222222222221</v>
      </c>
      <c r="H642" s="26">
        <f t="shared" si="89"/>
        <v>1.3500000000000014</v>
      </c>
      <c r="I642" s="28">
        <f>$Y$8*F642</f>
        <v>637.50000000000068</v>
      </c>
      <c r="J642" s="28">
        <f>$Z$8*$Y$8*$AA$8</f>
        <v>200.12400000000002</v>
      </c>
      <c r="K642" s="28">
        <f>0.5*$AB$8*$AD$8*$AC$8*(G642)^2</f>
        <v>81.993657407407397</v>
      </c>
      <c r="L642" s="28">
        <f t="shared" si="84"/>
        <v>919.61765740740816</v>
      </c>
      <c r="M642" s="31">
        <f t="shared" si="85"/>
        <v>12849.10226877573</v>
      </c>
      <c r="N642" s="31">
        <f t="shared" si="86"/>
        <v>12.849102268775731</v>
      </c>
      <c r="O642" s="24" t="str">
        <f t="shared" si="87"/>
        <v/>
      </c>
      <c r="P642" s="24">
        <f t="shared" si="81"/>
        <v>0</v>
      </c>
      <c r="Q642" s="24">
        <f t="shared" si="82"/>
        <v>0</v>
      </c>
      <c r="AE642">
        <f>IF(E642&lt;1,1,0)</f>
        <v>0</v>
      </c>
      <c r="AF642">
        <f>IF(AE642=1,"",E642)</f>
        <v>50.3</v>
      </c>
      <c r="AG642">
        <f>E642/3.6</f>
        <v>13.972222222222221</v>
      </c>
    </row>
    <row r="643" spans="2:33" x14ac:dyDescent="0.3">
      <c r="B643" s="4" t="s">
        <v>53</v>
      </c>
      <c r="C643" s="4">
        <v>635</v>
      </c>
      <c r="D643" s="4">
        <v>46</v>
      </c>
      <c r="E643" s="11">
        <v>51.6</v>
      </c>
      <c r="F643" s="26">
        <f t="shared" si="88"/>
        <v>0.31944444444444503</v>
      </c>
      <c r="G643" s="26">
        <f t="shared" si="83"/>
        <v>14.333333333333334</v>
      </c>
      <c r="H643" s="26">
        <f t="shared" si="89"/>
        <v>1.1500000000000021</v>
      </c>
      <c r="I643" s="28">
        <f>$Y$8*F643</f>
        <v>543.05555555555657</v>
      </c>
      <c r="J643" s="28">
        <f>$Z$8*$Y$8*$AA$8</f>
        <v>200.12400000000002</v>
      </c>
      <c r="K643" s="28">
        <f>0.5*$AB$8*$AD$8*$AC$8*(G643)^2</f>
        <v>86.286666666666662</v>
      </c>
      <c r="L643" s="28">
        <f t="shared" si="84"/>
        <v>829.46622222222322</v>
      </c>
      <c r="M643" s="31">
        <f t="shared" si="85"/>
        <v>11889.015851851867</v>
      </c>
      <c r="N643" s="31">
        <f t="shared" si="86"/>
        <v>11.889015851851868</v>
      </c>
      <c r="O643" s="24" t="str">
        <f t="shared" si="87"/>
        <v/>
      </c>
      <c r="P643" s="24">
        <f t="shared" si="81"/>
        <v>0</v>
      </c>
      <c r="Q643" s="24">
        <f t="shared" si="82"/>
        <v>0</v>
      </c>
      <c r="AE643">
        <f>IF(E643&lt;1,1,0)</f>
        <v>0</v>
      </c>
      <c r="AF643">
        <f>IF(AE643=1,"",E643)</f>
        <v>51.6</v>
      </c>
      <c r="AG643">
        <f>E643/3.6</f>
        <v>14.333333333333334</v>
      </c>
    </row>
    <row r="644" spans="2:33" x14ac:dyDescent="0.3">
      <c r="B644" s="4" t="s">
        <v>53</v>
      </c>
      <c r="C644" s="4">
        <v>636</v>
      </c>
      <c r="D644" s="4">
        <v>47</v>
      </c>
      <c r="E644" s="11">
        <v>52.6</v>
      </c>
      <c r="F644" s="26">
        <f t="shared" si="88"/>
        <v>0.19444444444444425</v>
      </c>
      <c r="G644" s="26">
        <f t="shared" si="83"/>
        <v>14.611111111111111</v>
      </c>
      <c r="H644" s="26">
        <f t="shared" si="89"/>
        <v>0.69999999999999929</v>
      </c>
      <c r="I644" s="28">
        <f>$Y$8*F644</f>
        <v>330.55555555555526</v>
      </c>
      <c r="J644" s="28">
        <f>$Z$8*$Y$8*$AA$8</f>
        <v>200.12400000000002</v>
      </c>
      <c r="K644" s="28">
        <f>0.5*$AB$8*$AD$8*$AC$8*(G644)^2</f>
        <v>89.663518518518515</v>
      </c>
      <c r="L644" s="28">
        <f t="shared" si="84"/>
        <v>620.34307407407368</v>
      </c>
      <c r="M644" s="31">
        <f t="shared" si="85"/>
        <v>9063.9015823045211</v>
      </c>
      <c r="N644" s="31">
        <f t="shared" si="86"/>
        <v>9.0639015823045206</v>
      </c>
      <c r="O644" s="24" t="str">
        <f t="shared" si="87"/>
        <v/>
      </c>
      <c r="P644" s="24">
        <f t="shared" si="81"/>
        <v>0</v>
      </c>
      <c r="Q644" s="24">
        <f t="shared" si="82"/>
        <v>0</v>
      </c>
      <c r="AE644">
        <f>IF(E644&lt;1,1,0)</f>
        <v>0</v>
      </c>
      <c r="AF644">
        <f>IF(AE644=1,"",E644)</f>
        <v>52.6</v>
      </c>
      <c r="AG644">
        <f>E644/3.6</f>
        <v>14.611111111111111</v>
      </c>
    </row>
    <row r="645" spans="2:33" x14ac:dyDescent="0.3">
      <c r="B645" s="4" t="s">
        <v>53</v>
      </c>
      <c r="C645" s="4">
        <v>637</v>
      </c>
      <c r="D645" s="4">
        <v>48</v>
      </c>
      <c r="E645" s="11">
        <v>53</v>
      </c>
      <c r="F645" s="26">
        <f t="shared" si="88"/>
        <v>5.5555555555555358E-2</v>
      </c>
      <c r="G645" s="26">
        <f t="shared" si="83"/>
        <v>14.722222222222221</v>
      </c>
      <c r="H645" s="26">
        <f t="shared" si="89"/>
        <v>0.19999999999999929</v>
      </c>
      <c r="I645" s="28">
        <f>$Y$8*F645</f>
        <v>94.444444444444116</v>
      </c>
      <c r="J645" s="28">
        <f>$Z$8*$Y$8*$AA$8</f>
        <v>200.12400000000002</v>
      </c>
      <c r="K645" s="28">
        <f>0.5*$AB$8*$AD$8*$AC$8*(G645)^2</f>
        <v>91.032407407407391</v>
      </c>
      <c r="L645" s="28">
        <f t="shared" si="84"/>
        <v>385.60085185185153</v>
      </c>
      <c r="M645" s="31">
        <f t="shared" si="85"/>
        <v>5676.9014300411473</v>
      </c>
      <c r="N645" s="31">
        <f t="shared" si="86"/>
        <v>5.6769014300411476</v>
      </c>
      <c r="O645" s="24" t="str">
        <f t="shared" si="87"/>
        <v/>
      </c>
      <c r="P645" s="24">
        <f t="shared" si="81"/>
        <v>0</v>
      </c>
      <c r="Q645" s="24">
        <f t="shared" si="82"/>
        <v>0</v>
      </c>
      <c r="AE645">
        <f>IF(E645&lt;1,1,0)</f>
        <v>0</v>
      </c>
      <c r="AF645">
        <f>IF(AE645=1,"",E645)</f>
        <v>53</v>
      </c>
      <c r="AG645">
        <f>E645/3.6</f>
        <v>14.722222222222221</v>
      </c>
    </row>
    <row r="646" spans="2:33" x14ac:dyDescent="0.3">
      <c r="B646" s="4" t="s">
        <v>53</v>
      </c>
      <c r="C646" s="4">
        <v>638</v>
      </c>
      <c r="D646" s="4">
        <v>49</v>
      </c>
      <c r="E646" s="11">
        <v>53</v>
      </c>
      <c r="F646" s="26">
        <f t="shared" si="88"/>
        <v>-1.3888888888889086E-2</v>
      </c>
      <c r="G646" s="26">
        <f t="shared" si="83"/>
        <v>14.722222222222221</v>
      </c>
      <c r="H646" s="26">
        <f t="shared" si="89"/>
        <v>-5.0000000000000711E-2</v>
      </c>
      <c r="I646" s="28">
        <f>$Y$8*F646</f>
        <v>-23.611111111111445</v>
      </c>
      <c r="J646" s="28">
        <f>$Z$8*$Y$8*$AA$8</f>
        <v>200.12400000000002</v>
      </c>
      <c r="K646" s="28">
        <f>0.5*$AB$8*$AD$8*$AC$8*(G646)^2</f>
        <v>91.032407407407391</v>
      </c>
      <c r="L646" s="28">
        <f t="shared" si="84"/>
        <v>267.54529629629599</v>
      </c>
      <c r="M646" s="31">
        <f t="shared" si="85"/>
        <v>3938.8613065843574</v>
      </c>
      <c r="N646" s="31">
        <f t="shared" si="86"/>
        <v>3.9388613065843576</v>
      </c>
      <c r="O646" s="24" t="str">
        <f t="shared" si="87"/>
        <v/>
      </c>
      <c r="P646" s="24">
        <f t="shared" si="81"/>
        <v>0</v>
      </c>
      <c r="Q646" s="24">
        <f t="shared" si="82"/>
        <v>0</v>
      </c>
      <c r="AE646">
        <f>IF(E646&lt;1,1,0)</f>
        <v>0</v>
      </c>
      <c r="AF646">
        <f>IF(AE646=1,"",E646)</f>
        <v>53</v>
      </c>
      <c r="AG646">
        <f>E646/3.6</f>
        <v>14.722222222222221</v>
      </c>
    </row>
    <row r="647" spans="2:33" x14ac:dyDescent="0.3">
      <c r="B647" s="4" t="s">
        <v>53</v>
      </c>
      <c r="C647" s="4">
        <v>639</v>
      </c>
      <c r="D647" s="4">
        <v>50</v>
      </c>
      <c r="E647" s="11">
        <v>52.9</v>
      </c>
      <c r="F647" s="26">
        <f t="shared" si="88"/>
        <v>-4.1666666666666269E-2</v>
      </c>
      <c r="G647" s="26">
        <f t="shared" si="83"/>
        <v>14.694444444444443</v>
      </c>
      <c r="H647" s="26">
        <f t="shared" si="89"/>
        <v>-0.14999999999999858</v>
      </c>
      <c r="I647" s="28">
        <f>$Y$8*F647</f>
        <v>-70.833333333332661</v>
      </c>
      <c r="J647" s="28">
        <f>$Z$8*$Y$8*$AA$8</f>
        <v>200.12400000000002</v>
      </c>
      <c r="K647" s="28">
        <f>0.5*$AB$8*$AD$8*$AC$8*(G647)^2</f>
        <v>90.689212962962941</v>
      </c>
      <c r="L647" s="28">
        <f t="shared" si="84"/>
        <v>219.97987962963032</v>
      </c>
      <c r="M647" s="31">
        <f t="shared" si="85"/>
        <v>3232.4821201131786</v>
      </c>
      <c r="N647" s="31">
        <f t="shared" si="86"/>
        <v>3.2324821201131786</v>
      </c>
      <c r="O647" s="24" t="str">
        <f t="shared" si="87"/>
        <v/>
      </c>
      <c r="P647" s="24">
        <f t="shared" si="81"/>
        <v>0</v>
      </c>
      <c r="Q647" s="24">
        <f t="shared" si="82"/>
        <v>0</v>
      </c>
      <c r="AE647">
        <f>IF(E647&lt;1,1,0)</f>
        <v>0</v>
      </c>
      <c r="AF647">
        <f>IF(AE647=1,"",E647)</f>
        <v>52.9</v>
      </c>
      <c r="AG647">
        <f>E647/3.6</f>
        <v>14.694444444444443</v>
      </c>
    </row>
    <row r="648" spans="2:33" x14ac:dyDescent="0.3">
      <c r="B648" s="4" t="s">
        <v>53</v>
      </c>
      <c r="C648" s="4">
        <v>640</v>
      </c>
      <c r="D648" s="4">
        <v>51</v>
      </c>
      <c r="E648" s="11">
        <v>52.7</v>
      </c>
      <c r="F648" s="26">
        <f t="shared" si="88"/>
        <v>-4.1666666666666269E-2</v>
      </c>
      <c r="G648" s="26">
        <f t="shared" si="83"/>
        <v>14.638888888888889</v>
      </c>
      <c r="H648" s="26">
        <f t="shared" si="89"/>
        <v>-0.14999999999999858</v>
      </c>
      <c r="I648" s="28">
        <f>$Y$8*F648</f>
        <v>-70.833333333332661</v>
      </c>
      <c r="J648" s="28">
        <f>$Z$8*$Y$8*$AA$8</f>
        <v>200.12400000000002</v>
      </c>
      <c r="K648" s="28">
        <f>0.5*$AB$8*$AD$8*$AC$8*(G648)^2</f>
        <v>90.004768518518517</v>
      </c>
      <c r="L648" s="28">
        <f t="shared" si="84"/>
        <v>219.29543518518588</v>
      </c>
      <c r="M648" s="31">
        <f t="shared" si="85"/>
        <v>3210.2415095164711</v>
      </c>
      <c r="N648" s="31">
        <f t="shared" si="86"/>
        <v>3.2102415095164711</v>
      </c>
      <c r="O648" s="24" t="str">
        <f t="shared" si="87"/>
        <v/>
      </c>
      <c r="P648" s="24">
        <f t="shared" ref="P648:P711" si="90">MAX(-L649,0)</f>
        <v>0</v>
      </c>
      <c r="Q648" s="24">
        <f t="shared" ref="Q648:Q711" si="91">P648*0.65</f>
        <v>0</v>
      </c>
      <c r="AE648">
        <f>IF(E648&lt;1,1,0)</f>
        <v>0</v>
      </c>
      <c r="AF648">
        <f>IF(AE648=1,"",E648)</f>
        <v>52.7</v>
      </c>
      <c r="AG648">
        <f>E648/3.6</f>
        <v>14.638888888888889</v>
      </c>
    </row>
    <row r="649" spans="2:33" x14ac:dyDescent="0.3">
      <c r="B649" s="4" t="s">
        <v>53</v>
      </c>
      <c r="C649" s="4">
        <v>641</v>
      </c>
      <c r="D649" s="4">
        <v>52</v>
      </c>
      <c r="E649" s="11">
        <v>52.6</v>
      </c>
      <c r="F649" s="26">
        <f t="shared" si="88"/>
        <v>5.5555555555555358E-2</v>
      </c>
      <c r="G649" s="26">
        <f t="shared" ref="G649:G712" si="92">E649/3.6</f>
        <v>14.611111111111111</v>
      </c>
      <c r="H649" s="26">
        <f t="shared" si="89"/>
        <v>0.19999999999999929</v>
      </c>
      <c r="I649" s="28">
        <f>$Y$8*F649</f>
        <v>94.444444444444116</v>
      </c>
      <c r="J649" s="28">
        <f>$Z$8*$Y$8*$AA$8</f>
        <v>200.12400000000002</v>
      </c>
      <c r="K649" s="28">
        <f>0.5*$AB$8*$AD$8*$AC$8*(G649)^2</f>
        <v>89.663518518518515</v>
      </c>
      <c r="L649" s="28">
        <f t="shared" ref="L649:L712" si="93">I649+$J$8+K649</f>
        <v>384.23196296296265</v>
      </c>
      <c r="M649" s="31">
        <f t="shared" ref="M649:M712" si="94">L649*G649</f>
        <v>5614.0559032921765</v>
      </c>
      <c r="N649" s="31">
        <f t="shared" ref="N649:N712" si="95">M649/1000</f>
        <v>5.6140559032921766</v>
      </c>
      <c r="O649" s="24" t="str">
        <f t="shared" ref="O649:O712" si="96">IF(L649&lt;0, "BRAKING", "")</f>
        <v/>
      </c>
      <c r="P649" s="24">
        <f t="shared" si="90"/>
        <v>0</v>
      </c>
      <c r="Q649" s="24">
        <f t="shared" si="91"/>
        <v>0</v>
      </c>
      <c r="AE649">
        <f>IF(E649&lt;1,1,0)</f>
        <v>0</v>
      </c>
      <c r="AF649">
        <f>IF(AE649=1,"",E649)</f>
        <v>52.6</v>
      </c>
      <c r="AG649">
        <f>E649/3.6</f>
        <v>14.611111111111111</v>
      </c>
    </row>
    <row r="650" spans="2:33" x14ac:dyDescent="0.3">
      <c r="B650" s="4" t="s">
        <v>53</v>
      </c>
      <c r="C650" s="4">
        <v>642</v>
      </c>
      <c r="D650" s="4">
        <v>53</v>
      </c>
      <c r="E650" s="11">
        <v>53.1</v>
      </c>
      <c r="F650" s="26">
        <f t="shared" ref="F650:F713" si="97">($E651-$E649)/2/3.6</f>
        <v>0.23611111111111052</v>
      </c>
      <c r="G650" s="26">
        <f t="shared" si="92"/>
        <v>14.75</v>
      </c>
      <c r="H650" s="26">
        <f t="shared" ref="H650:H713" si="98">($E651-$E649)/2</f>
        <v>0.84999999999999787</v>
      </c>
      <c r="I650" s="28">
        <f>$Y$8*F650</f>
        <v>401.38888888888789</v>
      </c>
      <c r="J650" s="28">
        <f>$Z$8*$Y$8*$AA$8</f>
        <v>200.12400000000002</v>
      </c>
      <c r="K650" s="28">
        <f>0.5*$AB$8*$AD$8*$AC$8*(G650)^2</f>
        <v>91.376249999999999</v>
      </c>
      <c r="L650" s="28">
        <f t="shared" si="93"/>
        <v>692.88913888888794</v>
      </c>
      <c r="M650" s="31">
        <f t="shared" si="94"/>
        <v>10220.114798611097</v>
      </c>
      <c r="N650" s="31">
        <f t="shared" si="95"/>
        <v>10.220114798611098</v>
      </c>
      <c r="O650" s="24" t="str">
        <f t="shared" si="96"/>
        <v/>
      </c>
      <c r="P650" s="24">
        <f t="shared" si="90"/>
        <v>0</v>
      </c>
      <c r="Q650" s="24">
        <f t="shared" si="91"/>
        <v>0</v>
      </c>
      <c r="AE650">
        <f>IF(E650&lt;1,1,0)</f>
        <v>0</v>
      </c>
      <c r="AF650">
        <f>IF(AE650=1,"",E650)</f>
        <v>53.1</v>
      </c>
      <c r="AG650">
        <f>E650/3.6</f>
        <v>14.75</v>
      </c>
    </row>
    <row r="651" spans="2:33" x14ac:dyDescent="0.3">
      <c r="B651" s="4" t="s">
        <v>53</v>
      </c>
      <c r="C651" s="4">
        <v>643</v>
      </c>
      <c r="D651" s="4">
        <v>54</v>
      </c>
      <c r="E651" s="11">
        <v>54.3</v>
      </c>
      <c r="F651" s="26">
        <f t="shared" si="97"/>
        <v>0.29166666666666685</v>
      </c>
      <c r="G651" s="26">
        <f t="shared" si="92"/>
        <v>15.083333333333332</v>
      </c>
      <c r="H651" s="26">
        <f t="shared" si="98"/>
        <v>1.0500000000000007</v>
      </c>
      <c r="I651" s="28">
        <f>$Y$8*F651</f>
        <v>495.83333333333366</v>
      </c>
      <c r="J651" s="28">
        <f>$Z$8*$Y$8*$AA$8</f>
        <v>200.12400000000002</v>
      </c>
      <c r="K651" s="28">
        <f>0.5*$AB$8*$AD$8*$AC$8*(G651)^2</f>
        <v>95.552916666666647</v>
      </c>
      <c r="L651" s="28">
        <f t="shared" si="93"/>
        <v>791.51025000000038</v>
      </c>
      <c r="M651" s="31">
        <f t="shared" si="94"/>
        <v>11938.612937500006</v>
      </c>
      <c r="N651" s="31">
        <f t="shared" si="95"/>
        <v>11.938612937500006</v>
      </c>
      <c r="O651" s="24" t="str">
        <f t="shared" si="96"/>
        <v/>
      </c>
      <c r="P651" s="24">
        <f t="shared" si="90"/>
        <v>0</v>
      </c>
      <c r="Q651" s="24">
        <f t="shared" si="91"/>
        <v>0</v>
      </c>
      <c r="AE651">
        <f>IF(E651&lt;1,1,0)</f>
        <v>0</v>
      </c>
      <c r="AF651">
        <f>IF(AE651=1,"",E651)</f>
        <v>54.3</v>
      </c>
      <c r="AG651">
        <f>E651/3.6</f>
        <v>15.083333333333332</v>
      </c>
    </row>
    <row r="652" spans="2:33" x14ac:dyDescent="0.3">
      <c r="B652" s="4" t="s">
        <v>53</v>
      </c>
      <c r="C652" s="4">
        <v>644</v>
      </c>
      <c r="D652" s="4">
        <v>55</v>
      </c>
      <c r="E652" s="11">
        <v>55.2</v>
      </c>
      <c r="F652" s="26">
        <f t="shared" si="97"/>
        <v>0.16666666666666705</v>
      </c>
      <c r="G652" s="26">
        <f t="shared" si="92"/>
        <v>15.333333333333334</v>
      </c>
      <c r="H652" s="26">
        <f t="shared" si="98"/>
        <v>0.60000000000000142</v>
      </c>
      <c r="I652" s="28">
        <f>$Y$8*F652</f>
        <v>283.333333333334</v>
      </c>
      <c r="J652" s="28">
        <f>$Z$8*$Y$8*$AA$8</f>
        <v>200.12400000000002</v>
      </c>
      <c r="K652" s="28">
        <f>0.5*$AB$8*$AD$8*$AC$8*(G652)^2</f>
        <v>98.74666666666667</v>
      </c>
      <c r="L652" s="28">
        <f t="shared" si="93"/>
        <v>582.20400000000063</v>
      </c>
      <c r="M652" s="31">
        <f t="shared" si="94"/>
        <v>8927.1280000000097</v>
      </c>
      <c r="N652" s="31">
        <f t="shared" si="95"/>
        <v>8.9271280000000104</v>
      </c>
      <c r="O652" s="24" t="str">
        <f t="shared" si="96"/>
        <v/>
      </c>
      <c r="P652" s="24">
        <f t="shared" si="90"/>
        <v>0</v>
      </c>
      <c r="Q652" s="24">
        <f t="shared" si="91"/>
        <v>0</v>
      </c>
      <c r="AE652">
        <f>IF(E652&lt;1,1,0)</f>
        <v>0</v>
      </c>
      <c r="AF652">
        <f>IF(AE652=1,"",E652)</f>
        <v>55.2</v>
      </c>
      <c r="AG652">
        <f>E652/3.6</f>
        <v>15.333333333333334</v>
      </c>
    </row>
    <row r="653" spans="2:33" x14ac:dyDescent="0.3">
      <c r="B653" s="4" t="s">
        <v>53</v>
      </c>
      <c r="C653" s="4">
        <v>645</v>
      </c>
      <c r="D653" s="4">
        <v>56</v>
      </c>
      <c r="E653" s="11">
        <v>55.5</v>
      </c>
      <c r="F653" s="26">
        <f t="shared" si="97"/>
        <v>9.7222222222221627E-2</v>
      </c>
      <c r="G653" s="26">
        <f t="shared" si="92"/>
        <v>15.416666666666666</v>
      </c>
      <c r="H653" s="26">
        <f t="shared" si="98"/>
        <v>0.34999999999999787</v>
      </c>
      <c r="I653" s="28">
        <f>$Y$8*F653</f>
        <v>165.27777777777678</v>
      </c>
      <c r="J653" s="28">
        <f>$Z$8*$Y$8*$AA$8</f>
        <v>200.12400000000002</v>
      </c>
      <c r="K653" s="28">
        <f>0.5*$AB$8*$AD$8*$AC$8*(G653)^2</f>
        <v>99.822916666666657</v>
      </c>
      <c r="L653" s="28">
        <f t="shared" si="93"/>
        <v>465.22469444444346</v>
      </c>
      <c r="M653" s="31">
        <f t="shared" si="94"/>
        <v>7172.2140393518366</v>
      </c>
      <c r="N653" s="31">
        <f t="shared" si="95"/>
        <v>7.1722140393518368</v>
      </c>
      <c r="O653" s="24" t="str">
        <f t="shared" si="96"/>
        <v/>
      </c>
      <c r="P653" s="24">
        <f t="shared" si="90"/>
        <v>0</v>
      </c>
      <c r="Q653" s="24">
        <f t="shared" si="91"/>
        <v>0</v>
      </c>
      <c r="AE653">
        <f>IF(E653&lt;1,1,0)</f>
        <v>0</v>
      </c>
      <c r="AF653">
        <f>IF(AE653=1,"",E653)</f>
        <v>55.5</v>
      </c>
      <c r="AG653">
        <f>E653/3.6</f>
        <v>15.416666666666666</v>
      </c>
    </row>
    <row r="654" spans="2:33" x14ac:dyDescent="0.3">
      <c r="B654" s="4" t="s">
        <v>53</v>
      </c>
      <c r="C654" s="4">
        <v>646</v>
      </c>
      <c r="D654" s="4">
        <v>57</v>
      </c>
      <c r="E654" s="11">
        <v>55.9</v>
      </c>
      <c r="F654" s="26">
        <f t="shared" si="97"/>
        <v>0.11111111111111072</v>
      </c>
      <c r="G654" s="26">
        <f t="shared" si="92"/>
        <v>15.527777777777777</v>
      </c>
      <c r="H654" s="26">
        <f t="shared" si="98"/>
        <v>0.39999999999999858</v>
      </c>
      <c r="I654" s="28">
        <f>$Y$8*F654</f>
        <v>188.88888888888823</v>
      </c>
      <c r="J654" s="28">
        <f>$Z$8*$Y$8*$AA$8</f>
        <v>200.12400000000002</v>
      </c>
      <c r="K654" s="28">
        <f>0.5*$AB$8*$AD$8*$AC$8*(G654)^2</f>
        <v>101.26699074074072</v>
      </c>
      <c r="L654" s="28">
        <f t="shared" si="93"/>
        <v>490.27987962962897</v>
      </c>
      <c r="M654" s="31">
        <f t="shared" si="94"/>
        <v>7612.9570198045158</v>
      </c>
      <c r="N654" s="31">
        <f t="shared" si="95"/>
        <v>7.612957019804516</v>
      </c>
      <c r="O654" s="24" t="str">
        <f t="shared" si="96"/>
        <v/>
      </c>
      <c r="P654" s="24">
        <f t="shared" si="90"/>
        <v>0</v>
      </c>
      <c r="Q654" s="24">
        <f t="shared" si="91"/>
        <v>0</v>
      </c>
      <c r="AE654">
        <f>IF(E654&lt;1,1,0)</f>
        <v>0</v>
      </c>
      <c r="AF654">
        <f>IF(AE654=1,"",E654)</f>
        <v>55.9</v>
      </c>
      <c r="AG654">
        <f>E654/3.6</f>
        <v>15.527777777777777</v>
      </c>
    </row>
    <row r="655" spans="2:33" x14ac:dyDescent="0.3">
      <c r="B655" s="4" t="s">
        <v>53</v>
      </c>
      <c r="C655" s="4">
        <v>647</v>
      </c>
      <c r="D655" s="4">
        <v>58</v>
      </c>
      <c r="E655" s="11">
        <v>56.3</v>
      </c>
      <c r="F655" s="26">
        <f t="shared" si="97"/>
        <v>0.1111111111111117</v>
      </c>
      <c r="G655" s="26">
        <f t="shared" si="92"/>
        <v>15.638888888888888</v>
      </c>
      <c r="H655" s="26">
        <f t="shared" si="98"/>
        <v>0.40000000000000213</v>
      </c>
      <c r="I655" s="28">
        <f>$Y$8*F655</f>
        <v>188.88888888888988</v>
      </c>
      <c r="J655" s="28">
        <f>$Z$8*$Y$8*$AA$8</f>
        <v>200.12400000000002</v>
      </c>
      <c r="K655" s="28">
        <f>0.5*$AB$8*$AD$8*$AC$8*(G655)^2</f>
        <v>102.72143518518516</v>
      </c>
      <c r="L655" s="28">
        <f t="shared" si="93"/>
        <v>491.73432407407506</v>
      </c>
      <c r="M655" s="31">
        <f t="shared" si="94"/>
        <v>7690.1784570473401</v>
      </c>
      <c r="N655" s="31">
        <f t="shared" si="95"/>
        <v>7.6901784570473399</v>
      </c>
      <c r="O655" s="24" t="str">
        <f t="shared" si="96"/>
        <v/>
      </c>
      <c r="P655" s="24">
        <f t="shared" si="90"/>
        <v>0</v>
      </c>
      <c r="Q655" s="24">
        <f t="shared" si="91"/>
        <v>0</v>
      </c>
      <c r="AE655">
        <f>IF(E655&lt;1,1,0)</f>
        <v>0</v>
      </c>
      <c r="AF655">
        <f>IF(AE655=1,"",E655)</f>
        <v>56.3</v>
      </c>
      <c r="AG655">
        <f>E655/3.6</f>
        <v>15.638888888888888</v>
      </c>
    </row>
    <row r="656" spans="2:33" x14ac:dyDescent="0.3">
      <c r="B656" s="4" t="s">
        <v>53</v>
      </c>
      <c r="C656" s="4">
        <v>648</v>
      </c>
      <c r="D656" s="4">
        <v>59</v>
      </c>
      <c r="E656" s="11">
        <v>56.7</v>
      </c>
      <c r="F656" s="26">
        <f t="shared" si="97"/>
        <v>8.3333333333333523E-2</v>
      </c>
      <c r="G656" s="26">
        <f t="shared" si="92"/>
        <v>15.75</v>
      </c>
      <c r="H656" s="26">
        <f t="shared" si="98"/>
        <v>0.30000000000000071</v>
      </c>
      <c r="I656" s="28">
        <f>$Y$8*F656</f>
        <v>141.666666666667</v>
      </c>
      <c r="J656" s="28">
        <f>$Z$8*$Y$8*$AA$8</f>
        <v>200.12400000000002</v>
      </c>
      <c r="K656" s="28">
        <f>0.5*$AB$8*$AD$8*$AC$8*(G656)^2</f>
        <v>104.18625</v>
      </c>
      <c r="L656" s="28">
        <f t="shared" si="93"/>
        <v>445.97691666666697</v>
      </c>
      <c r="M656" s="31">
        <f t="shared" si="94"/>
        <v>7024.1364375000048</v>
      </c>
      <c r="N656" s="31">
        <f t="shared" si="95"/>
        <v>7.0241364375000046</v>
      </c>
      <c r="O656" s="24" t="str">
        <f t="shared" si="96"/>
        <v/>
      </c>
      <c r="P656" s="24">
        <f t="shared" si="90"/>
        <v>0</v>
      </c>
      <c r="Q656" s="24">
        <f t="shared" si="91"/>
        <v>0</v>
      </c>
      <c r="AE656">
        <f>IF(E656&lt;1,1,0)</f>
        <v>0</v>
      </c>
      <c r="AF656">
        <f>IF(AE656=1,"",E656)</f>
        <v>56.7</v>
      </c>
      <c r="AG656">
        <f>E656/3.6</f>
        <v>15.75</v>
      </c>
    </row>
    <row r="657" spans="2:33" x14ac:dyDescent="0.3">
      <c r="B657" s="4" t="s">
        <v>53</v>
      </c>
      <c r="C657" s="4">
        <v>649</v>
      </c>
      <c r="D657" s="4">
        <v>60</v>
      </c>
      <c r="E657" s="11">
        <v>56.9</v>
      </c>
      <c r="F657" s="26">
        <f t="shared" si="97"/>
        <v>1.3888888888888099E-2</v>
      </c>
      <c r="G657" s="26">
        <f t="shared" si="92"/>
        <v>15.805555555555555</v>
      </c>
      <c r="H657" s="26">
        <f t="shared" si="98"/>
        <v>4.9999999999997158E-2</v>
      </c>
      <c r="I657" s="28">
        <f>$Y$8*F657</f>
        <v>23.611111111109768</v>
      </c>
      <c r="J657" s="28">
        <f>$Z$8*$Y$8*$AA$8</f>
        <v>200.12400000000002</v>
      </c>
      <c r="K657" s="28">
        <f>0.5*$AB$8*$AD$8*$AC$8*(G657)^2</f>
        <v>104.92254629629629</v>
      </c>
      <c r="L657" s="28">
        <f t="shared" si="93"/>
        <v>328.65765740740608</v>
      </c>
      <c r="M657" s="31">
        <f t="shared" si="94"/>
        <v>5194.6168629115018</v>
      </c>
      <c r="N657" s="31">
        <f t="shared" si="95"/>
        <v>5.1946168629115022</v>
      </c>
      <c r="O657" s="24" t="str">
        <f t="shared" si="96"/>
        <v/>
      </c>
      <c r="P657" s="24">
        <f t="shared" si="90"/>
        <v>0</v>
      </c>
      <c r="Q657" s="24">
        <f t="shared" si="91"/>
        <v>0</v>
      </c>
      <c r="AE657">
        <f>IF(E657&lt;1,1,0)</f>
        <v>0</v>
      </c>
      <c r="AF657">
        <f>IF(AE657=1,"",E657)</f>
        <v>56.9</v>
      </c>
      <c r="AG657">
        <f>E657/3.6</f>
        <v>15.805555555555555</v>
      </c>
    </row>
    <row r="658" spans="2:33" x14ac:dyDescent="0.3">
      <c r="B658" s="4" t="s">
        <v>53</v>
      </c>
      <c r="C658" s="4">
        <v>650</v>
      </c>
      <c r="D658" s="4">
        <v>61</v>
      </c>
      <c r="E658" s="11">
        <v>56.8</v>
      </c>
      <c r="F658" s="26">
        <f t="shared" si="97"/>
        <v>-0.12499999999999981</v>
      </c>
      <c r="G658" s="26">
        <f t="shared" si="92"/>
        <v>15.777777777777777</v>
      </c>
      <c r="H658" s="26">
        <f t="shared" si="98"/>
        <v>-0.44999999999999929</v>
      </c>
      <c r="I658" s="28">
        <f>$Y$8*F658</f>
        <v>-212.49999999999966</v>
      </c>
      <c r="J658" s="28">
        <f>$Z$8*$Y$8*$AA$8</f>
        <v>200.12400000000002</v>
      </c>
      <c r="K658" s="28">
        <f>0.5*$AB$8*$AD$8*$AC$8*(G658)^2</f>
        <v>104.55407407407407</v>
      </c>
      <c r="L658" s="28">
        <f t="shared" si="93"/>
        <v>92.178074074074431</v>
      </c>
      <c r="M658" s="31">
        <f t="shared" si="94"/>
        <v>1454.3651687242855</v>
      </c>
      <c r="N658" s="31">
        <f t="shared" si="95"/>
        <v>1.4543651687242856</v>
      </c>
      <c r="O658" s="24" t="str">
        <f t="shared" si="96"/>
        <v/>
      </c>
      <c r="P658" s="24">
        <f t="shared" si="90"/>
        <v>312.13525925925791</v>
      </c>
      <c r="Q658" s="24">
        <f t="shared" si="91"/>
        <v>202.88791851851764</v>
      </c>
      <c r="AE658">
        <f>IF(E658&lt;1,1,0)</f>
        <v>0</v>
      </c>
      <c r="AF658">
        <f>IF(AE658=1,"",E658)</f>
        <v>56.8</v>
      </c>
      <c r="AG658">
        <f>E658/3.6</f>
        <v>15.777777777777777</v>
      </c>
    </row>
    <row r="659" spans="2:33" x14ac:dyDescent="0.3">
      <c r="B659" s="4" t="s">
        <v>53</v>
      </c>
      <c r="C659" s="4">
        <v>651</v>
      </c>
      <c r="D659" s="4">
        <v>62</v>
      </c>
      <c r="E659" s="11">
        <v>56</v>
      </c>
      <c r="F659" s="26">
        <f t="shared" si="97"/>
        <v>-0.36111111111111033</v>
      </c>
      <c r="G659" s="26">
        <f t="shared" si="92"/>
        <v>15.555555555555555</v>
      </c>
      <c r="H659" s="26">
        <f t="shared" si="98"/>
        <v>-1.2999999999999972</v>
      </c>
      <c r="I659" s="28">
        <f>$Y$8*F659</f>
        <v>-613.88888888888755</v>
      </c>
      <c r="J659" s="28">
        <f>$Z$8*$Y$8*$AA$8</f>
        <v>200.12400000000002</v>
      </c>
      <c r="K659" s="28">
        <f>0.5*$AB$8*$AD$8*$AC$8*(G659)^2</f>
        <v>101.62962962962962</v>
      </c>
      <c r="L659" s="28">
        <f t="shared" si="93"/>
        <v>-312.13525925925791</v>
      </c>
      <c r="M659" s="31">
        <f t="shared" si="94"/>
        <v>-4855.4373662551234</v>
      </c>
      <c r="N659" s="31">
        <f t="shared" si="95"/>
        <v>-4.8554373662551233</v>
      </c>
      <c r="O659" s="24" t="str">
        <f t="shared" si="96"/>
        <v>BRAKING</v>
      </c>
      <c r="P659" s="24">
        <f t="shared" si="90"/>
        <v>625.50803703703662</v>
      </c>
      <c r="Q659" s="24">
        <f t="shared" si="91"/>
        <v>406.58022407407384</v>
      </c>
      <c r="AE659">
        <f>IF(E659&lt;1,1,0)</f>
        <v>0</v>
      </c>
      <c r="AF659">
        <f>IF(AE659=1,"",E659)</f>
        <v>56</v>
      </c>
      <c r="AG659">
        <f>E659/3.6</f>
        <v>15.555555555555555</v>
      </c>
    </row>
    <row r="660" spans="2:33" x14ac:dyDescent="0.3">
      <c r="B660" s="4" t="s">
        <v>53</v>
      </c>
      <c r="C660" s="4">
        <v>652</v>
      </c>
      <c r="D660" s="4">
        <v>63</v>
      </c>
      <c r="E660" s="11">
        <v>54.2</v>
      </c>
      <c r="F660" s="26">
        <f t="shared" si="97"/>
        <v>-0.54166666666666641</v>
      </c>
      <c r="G660" s="26">
        <f t="shared" si="92"/>
        <v>15.055555555555555</v>
      </c>
      <c r="H660" s="26">
        <f t="shared" si="98"/>
        <v>-1.9499999999999993</v>
      </c>
      <c r="I660" s="28">
        <f>$Y$8*F660</f>
        <v>-920.83333333333292</v>
      </c>
      <c r="J660" s="28">
        <f>$Z$8*$Y$8*$AA$8</f>
        <v>200.12400000000002</v>
      </c>
      <c r="K660" s="28">
        <f>0.5*$AB$8*$AD$8*$AC$8*(G660)^2</f>
        <v>95.201296296296292</v>
      </c>
      <c r="L660" s="28">
        <f t="shared" si="93"/>
        <v>-625.50803703703662</v>
      </c>
      <c r="M660" s="31">
        <f t="shared" si="94"/>
        <v>-9417.3710020576073</v>
      </c>
      <c r="N660" s="31">
        <f t="shared" si="95"/>
        <v>-9.4173710020576067</v>
      </c>
      <c r="O660" s="24" t="str">
        <f t="shared" si="96"/>
        <v>BRAKING</v>
      </c>
      <c r="P660" s="24">
        <f t="shared" si="90"/>
        <v>679.96456481481516</v>
      </c>
      <c r="Q660" s="24">
        <f t="shared" si="91"/>
        <v>441.97696712962988</v>
      </c>
      <c r="AE660">
        <f>IF(E660&lt;1,1,0)</f>
        <v>0</v>
      </c>
      <c r="AF660">
        <f>IF(AE660=1,"",E660)</f>
        <v>54.2</v>
      </c>
      <c r="AG660">
        <f>E660/3.6</f>
        <v>15.055555555555555</v>
      </c>
    </row>
    <row r="661" spans="2:33" x14ac:dyDescent="0.3">
      <c r="B661" s="4" t="s">
        <v>53</v>
      </c>
      <c r="C661" s="4">
        <v>653</v>
      </c>
      <c r="D661" s="4">
        <v>64</v>
      </c>
      <c r="E661" s="11">
        <v>52.1</v>
      </c>
      <c r="F661" s="26">
        <f t="shared" si="97"/>
        <v>-0.56944444444444464</v>
      </c>
      <c r="G661" s="26">
        <f t="shared" si="92"/>
        <v>14.472222222222221</v>
      </c>
      <c r="H661" s="26">
        <f t="shared" si="98"/>
        <v>-2.0500000000000007</v>
      </c>
      <c r="I661" s="28">
        <f>$Y$8*F661</f>
        <v>-968.05555555555588</v>
      </c>
      <c r="J661" s="28">
        <f>$Z$8*$Y$8*$AA$8</f>
        <v>200.12400000000002</v>
      </c>
      <c r="K661" s="28">
        <f>0.5*$AB$8*$AD$8*$AC$8*(G661)^2</f>
        <v>87.966990740740727</v>
      </c>
      <c r="L661" s="28">
        <f t="shared" si="93"/>
        <v>-679.96456481481516</v>
      </c>
      <c r="M661" s="31">
        <f t="shared" si="94"/>
        <v>-9840.5982852366305</v>
      </c>
      <c r="N661" s="31">
        <f t="shared" si="95"/>
        <v>-9.8405982852366307</v>
      </c>
      <c r="O661" s="24" t="str">
        <f t="shared" si="96"/>
        <v>BRAKING</v>
      </c>
      <c r="P661" s="24">
        <f t="shared" si="90"/>
        <v>875.47752777777748</v>
      </c>
      <c r="Q661" s="24">
        <f t="shared" si="91"/>
        <v>569.06039305555544</v>
      </c>
      <c r="AE661">
        <f>IF(E661&lt;1,1,0)</f>
        <v>0</v>
      </c>
      <c r="AF661">
        <f>IF(AE661=1,"",E661)</f>
        <v>52.1</v>
      </c>
      <c r="AG661">
        <f>E661/3.6</f>
        <v>14.472222222222221</v>
      </c>
    </row>
    <row r="662" spans="2:33" x14ac:dyDescent="0.3">
      <c r="B662" s="4" t="s">
        <v>53</v>
      </c>
      <c r="C662" s="4">
        <v>654</v>
      </c>
      <c r="D662" s="4">
        <v>65</v>
      </c>
      <c r="E662" s="11">
        <v>50.1</v>
      </c>
      <c r="F662" s="26">
        <f t="shared" si="97"/>
        <v>-0.68055555555555536</v>
      </c>
      <c r="G662" s="26">
        <f t="shared" si="92"/>
        <v>13.916666666666666</v>
      </c>
      <c r="H662" s="26">
        <f t="shared" si="98"/>
        <v>-2.4499999999999993</v>
      </c>
      <c r="I662" s="28">
        <f>$Y$8*F662</f>
        <v>-1156.9444444444441</v>
      </c>
      <c r="J662" s="28">
        <f>$Z$8*$Y$8*$AA$8</f>
        <v>200.12400000000002</v>
      </c>
      <c r="K662" s="28">
        <f>0.5*$AB$8*$AD$8*$AC$8*(G662)^2</f>
        <v>81.342916666666653</v>
      </c>
      <c r="L662" s="28">
        <f t="shared" si="93"/>
        <v>-875.47752777777748</v>
      </c>
      <c r="M662" s="31">
        <f t="shared" si="94"/>
        <v>-12183.728928240736</v>
      </c>
      <c r="N662" s="31">
        <f t="shared" si="95"/>
        <v>-12.183728928240736</v>
      </c>
      <c r="O662" s="24" t="str">
        <f t="shared" si="96"/>
        <v>BRAKING</v>
      </c>
      <c r="P662" s="24">
        <f t="shared" si="90"/>
        <v>1356.8441481481477</v>
      </c>
      <c r="Q662" s="24">
        <f t="shared" si="91"/>
        <v>881.94869629629602</v>
      </c>
      <c r="AE662">
        <f>IF(E662&lt;1,1,0)</f>
        <v>0</v>
      </c>
      <c r="AF662">
        <f>IF(AE662=1,"",E662)</f>
        <v>50.1</v>
      </c>
      <c r="AG662">
        <f>E662/3.6</f>
        <v>13.916666666666666</v>
      </c>
    </row>
    <row r="663" spans="2:33" x14ac:dyDescent="0.3">
      <c r="B663" s="4" t="s">
        <v>53</v>
      </c>
      <c r="C663" s="4">
        <v>655</v>
      </c>
      <c r="D663" s="4">
        <v>66</v>
      </c>
      <c r="E663" s="11">
        <v>47.2</v>
      </c>
      <c r="F663" s="26">
        <f t="shared" si="97"/>
        <v>-0.95833333333333315</v>
      </c>
      <c r="G663" s="26">
        <f t="shared" si="92"/>
        <v>13.111111111111111</v>
      </c>
      <c r="H663" s="26">
        <f t="shared" si="98"/>
        <v>-3.4499999999999993</v>
      </c>
      <c r="I663" s="28">
        <f>$Y$8*F663</f>
        <v>-1629.1666666666663</v>
      </c>
      <c r="J663" s="28">
        <f>$Z$8*$Y$8*$AA$8</f>
        <v>200.12400000000002</v>
      </c>
      <c r="K663" s="28">
        <f>0.5*$AB$8*$AD$8*$AC$8*(G663)^2</f>
        <v>72.198518518518512</v>
      </c>
      <c r="L663" s="28">
        <f t="shared" si="93"/>
        <v>-1356.8441481481477</v>
      </c>
      <c r="M663" s="31">
        <f t="shared" si="94"/>
        <v>-17789.734386831271</v>
      </c>
      <c r="N663" s="31">
        <f t="shared" si="95"/>
        <v>-17.78973438683127</v>
      </c>
      <c r="O663" s="24" t="str">
        <f t="shared" si="96"/>
        <v>BRAKING</v>
      </c>
      <c r="P663" s="24">
        <f t="shared" si="90"/>
        <v>1628.2848888888889</v>
      </c>
      <c r="Q663" s="24">
        <f t="shared" si="91"/>
        <v>1058.3851777777777</v>
      </c>
      <c r="AE663">
        <f>IF(E663&lt;1,1,0)</f>
        <v>0</v>
      </c>
      <c r="AF663">
        <f>IF(AE663=1,"",E663)</f>
        <v>47.2</v>
      </c>
      <c r="AG663">
        <f>E663/3.6</f>
        <v>13.111111111111111</v>
      </c>
    </row>
    <row r="664" spans="2:33" x14ac:dyDescent="0.3">
      <c r="B664" s="4" t="s">
        <v>53</v>
      </c>
      <c r="C664" s="4">
        <v>656</v>
      </c>
      <c r="D664" s="4">
        <v>67</v>
      </c>
      <c r="E664" s="11">
        <v>43.2</v>
      </c>
      <c r="F664" s="26">
        <f t="shared" si="97"/>
        <v>-1.1111111111111112</v>
      </c>
      <c r="G664" s="26">
        <f t="shared" si="92"/>
        <v>12</v>
      </c>
      <c r="H664" s="26">
        <f t="shared" si="98"/>
        <v>-4</v>
      </c>
      <c r="I664" s="28">
        <f>$Y$8*F664</f>
        <v>-1888.8888888888889</v>
      </c>
      <c r="J664" s="28">
        <f>$Z$8*$Y$8*$AA$8</f>
        <v>200.12400000000002</v>
      </c>
      <c r="K664" s="28">
        <f>0.5*$AB$8*$AD$8*$AC$8*(G664)^2</f>
        <v>60.48</v>
      </c>
      <c r="L664" s="28">
        <f t="shared" si="93"/>
        <v>-1628.2848888888889</v>
      </c>
      <c r="M664" s="31">
        <f t="shared" si="94"/>
        <v>-19539.418666666665</v>
      </c>
      <c r="N664" s="31">
        <f t="shared" si="95"/>
        <v>-19.539418666666666</v>
      </c>
      <c r="O664" s="24" t="str">
        <f t="shared" si="96"/>
        <v>BRAKING</v>
      </c>
      <c r="P664" s="24">
        <f t="shared" si="90"/>
        <v>1332.0219259259266</v>
      </c>
      <c r="Q664" s="24">
        <f t="shared" si="91"/>
        <v>865.8142518518523</v>
      </c>
      <c r="AE664">
        <f>IF(E664&lt;1,1,0)</f>
        <v>0</v>
      </c>
      <c r="AF664">
        <f>IF(AE664=1,"",E664)</f>
        <v>43.2</v>
      </c>
      <c r="AG664">
        <f>E664/3.6</f>
        <v>12</v>
      </c>
    </row>
    <row r="665" spans="2:33" x14ac:dyDescent="0.3">
      <c r="B665" s="4" t="s">
        <v>53</v>
      </c>
      <c r="C665" s="4">
        <v>657</v>
      </c>
      <c r="D665" s="4">
        <v>68</v>
      </c>
      <c r="E665" s="11">
        <v>39.200000000000003</v>
      </c>
      <c r="F665" s="26">
        <f t="shared" si="97"/>
        <v>-0.93055555555555591</v>
      </c>
      <c r="G665" s="26">
        <f t="shared" si="92"/>
        <v>10.888888888888889</v>
      </c>
      <c r="H665" s="26">
        <f t="shared" si="98"/>
        <v>-3.3500000000000014</v>
      </c>
      <c r="I665" s="28">
        <f>$Y$8*F665</f>
        <v>-1581.944444444445</v>
      </c>
      <c r="J665" s="28">
        <f>$Z$8*$Y$8*$AA$8</f>
        <v>200.12400000000002</v>
      </c>
      <c r="K665" s="28">
        <f>0.5*$AB$8*$AD$8*$AC$8*(G665)^2</f>
        <v>49.79851851851852</v>
      </c>
      <c r="L665" s="28">
        <f t="shared" si="93"/>
        <v>-1332.0219259259266</v>
      </c>
      <c r="M665" s="31">
        <f t="shared" si="94"/>
        <v>-14504.2387489712</v>
      </c>
      <c r="N665" s="31">
        <f t="shared" si="95"/>
        <v>-14.504238748971201</v>
      </c>
      <c r="O665" s="24" t="str">
        <f t="shared" si="96"/>
        <v>BRAKING</v>
      </c>
      <c r="P665" s="24">
        <f t="shared" si="90"/>
        <v>913.64567592592721</v>
      </c>
      <c r="Q665" s="24">
        <f t="shared" si="91"/>
        <v>593.86968935185268</v>
      </c>
      <c r="AE665">
        <f>IF(E665&lt;1,1,0)</f>
        <v>0</v>
      </c>
      <c r="AF665">
        <f>IF(AE665=1,"",E665)</f>
        <v>39.200000000000003</v>
      </c>
      <c r="AG665">
        <f>E665/3.6</f>
        <v>10.888888888888889</v>
      </c>
    </row>
    <row r="666" spans="2:33" x14ac:dyDescent="0.3">
      <c r="B666" s="4" t="s">
        <v>53</v>
      </c>
      <c r="C666" s="4">
        <v>658</v>
      </c>
      <c r="D666" s="4">
        <v>69</v>
      </c>
      <c r="E666" s="11">
        <v>36.5</v>
      </c>
      <c r="F666" s="26">
        <f t="shared" si="97"/>
        <v>-0.68055555555555636</v>
      </c>
      <c r="G666" s="26">
        <f t="shared" si="92"/>
        <v>10.138888888888889</v>
      </c>
      <c r="H666" s="26">
        <f t="shared" si="98"/>
        <v>-2.4500000000000028</v>
      </c>
      <c r="I666" s="28">
        <f>$Y$8*F666</f>
        <v>-1156.9444444444457</v>
      </c>
      <c r="J666" s="28">
        <f>$Z$8*$Y$8*$AA$8</f>
        <v>200.12400000000002</v>
      </c>
      <c r="K666" s="28">
        <f>0.5*$AB$8*$AD$8*$AC$8*(G666)^2</f>
        <v>43.174768518518519</v>
      </c>
      <c r="L666" s="28">
        <f t="shared" si="93"/>
        <v>-913.64567592592721</v>
      </c>
      <c r="M666" s="31">
        <f t="shared" si="94"/>
        <v>-9263.3519920267627</v>
      </c>
      <c r="N666" s="31">
        <f t="shared" si="95"/>
        <v>-9.2633519920267631</v>
      </c>
      <c r="O666" s="24" t="str">
        <f t="shared" si="96"/>
        <v>BRAKING</v>
      </c>
      <c r="P666" s="24">
        <f t="shared" si="90"/>
        <v>1060.3601203703704</v>
      </c>
      <c r="Q666" s="24">
        <f t="shared" si="91"/>
        <v>689.23407824074081</v>
      </c>
      <c r="AE666">
        <f>IF(E666&lt;1,1,0)</f>
        <v>0</v>
      </c>
      <c r="AF666">
        <f>IF(AE666=1,"",E666)</f>
        <v>36.5</v>
      </c>
      <c r="AG666">
        <f>E666/3.6</f>
        <v>10.138888888888889</v>
      </c>
    </row>
    <row r="667" spans="2:33" x14ac:dyDescent="0.3">
      <c r="B667" s="4" t="s">
        <v>53</v>
      </c>
      <c r="C667" s="4">
        <v>659</v>
      </c>
      <c r="D667" s="4">
        <v>70</v>
      </c>
      <c r="E667" s="11">
        <v>34.299999999999997</v>
      </c>
      <c r="F667" s="26">
        <f t="shared" si="97"/>
        <v>-0.76388888888888884</v>
      </c>
      <c r="G667" s="26">
        <f t="shared" si="92"/>
        <v>9.5277777777777768</v>
      </c>
      <c r="H667" s="26">
        <f t="shared" si="98"/>
        <v>-2.75</v>
      </c>
      <c r="I667" s="28">
        <f>$Y$8*F667</f>
        <v>-1298.6111111111111</v>
      </c>
      <c r="J667" s="28">
        <f>$Z$8*$Y$8*$AA$8</f>
        <v>200.12400000000002</v>
      </c>
      <c r="K667" s="28">
        <f>0.5*$AB$8*$AD$8*$AC$8*(G667)^2</f>
        <v>38.126990740740737</v>
      </c>
      <c r="L667" s="28">
        <f t="shared" si="93"/>
        <v>-1060.3601203703704</v>
      </c>
      <c r="M667" s="31">
        <f t="shared" si="94"/>
        <v>-10102.875591306583</v>
      </c>
      <c r="N667" s="31">
        <f t="shared" si="95"/>
        <v>-10.102875591306583</v>
      </c>
      <c r="O667" s="24" t="str">
        <f t="shared" si="96"/>
        <v>BRAKING</v>
      </c>
      <c r="P667" s="24">
        <f t="shared" si="90"/>
        <v>1728.4547037037032</v>
      </c>
      <c r="Q667" s="24">
        <f t="shared" si="91"/>
        <v>1123.4955574074072</v>
      </c>
      <c r="AE667">
        <f>IF(E667&lt;1,1,0)</f>
        <v>0</v>
      </c>
      <c r="AF667">
        <f>IF(AE667=1,"",E667)</f>
        <v>34.299999999999997</v>
      </c>
      <c r="AG667">
        <f>E667/3.6</f>
        <v>9.5277777777777768</v>
      </c>
    </row>
    <row r="668" spans="2:33" x14ac:dyDescent="0.3">
      <c r="B668" s="4" t="s">
        <v>53</v>
      </c>
      <c r="C668" s="4">
        <v>660</v>
      </c>
      <c r="D668" s="4">
        <v>71</v>
      </c>
      <c r="E668" s="11">
        <v>31</v>
      </c>
      <c r="F668" s="26">
        <f t="shared" si="97"/>
        <v>-1.1527777777777775</v>
      </c>
      <c r="G668" s="26">
        <f t="shared" si="92"/>
        <v>8.6111111111111107</v>
      </c>
      <c r="H668" s="26">
        <f t="shared" si="98"/>
        <v>-4.1499999999999986</v>
      </c>
      <c r="I668" s="28">
        <f>$Y$8*F668</f>
        <v>-1959.7222222222217</v>
      </c>
      <c r="J668" s="28">
        <f>$Z$8*$Y$8*$AA$8</f>
        <v>200.12400000000002</v>
      </c>
      <c r="K668" s="28">
        <f>0.5*$AB$8*$AD$8*$AC$8*(G668)^2</f>
        <v>31.143518518518515</v>
      </c>
      <c r="L668" s="28">
        <f t="shared" si="93"/>
        <v>-1728.4547037037032</v>
      </c>
      <c r="M668" s="31">
        <f t="shared" si="94"/>
        <v>-14883.915504115221</v>
      </c>
      <c r="N668" s="31">
        <f t="shared" si="95"/>
        <v>-14.883915504115221</v>
      </c>
      <c r="O668" s="24" t="str">
        <f t="shared" si="96"/>
        <v>BRAKING</v>
      </c>
      <c r="P668" s="24">
        <f t="shared" si="90"/>
        <v>2209.9130370370372</v>
      </c>
      <c r="Q668" s="24">
        <f t="shared" si="91"/>
        <v>1436.4434740740742</v>
      </c>
      <c r="AE668">
        <f>IF(E668&lt;1,1,0)</f>
        <v>0</v>
      </c>
      <c r="AF668">
        <f>IF(AE668=1,"",E668)</f>
        <v>31</v>
      </c>
      <c r="AG668">
        <f>E668/3.6</f>
        <v>8.6111111111111107</v>
      </c>
    </row>
    <row r="669" spans="2:33" x14ac:dyDescent="0.3">
      <c r="B669" s="4" t="s">
        <v>53</v>
      </c>
      <c r="C669" s="4">
        <v>661</v>
      </c>
      <c r="D669" s="4">
        <v>72</v>
      </c>
      <c r="E669" s="11">
        <v>26</v>
      </c>
      <c r="F669" s="26">
        <f t="shared" si="97"/>
        <v>-1.4305555555555556</v>
      </c>
      <c r="G669" s="26">
        <f t="shared" si="92"/>
        <v>7.2222222222222223</v>
      </c>
      <c r="H669" s="26">
        <f t="shared" si="98"/>
        <v>-5.15</v>
      </c>
      <c r="I669" s="28">
        <f>$Y$8*F669</f>
        <v>-2431.9444444444443</v>
      </c>
      <c r="J669" s="28">
        <f>$Z$8*$Y$8*$AA$8</f>
        <v>200.12400000000002</v>
      </c>
      <c r="K669" s="28">
        <f>0.5*$AB$8*$AD$8*$AC$8*(G669)^2</f>
        <v>21.907407407407405</v>
      </c>
      <c r="L669" s="28">
        <f t="shared" si="93"/>
        <v>-2209.9130370370372</v>
      </c>
      <c r="M669" s="31">
        <f t="shared" si="94"/>
        <v>-15960.483045267491</v>
      </c>
      <c r="N669" s="31">
        <f t="shared" si="95"/>
        <v>-15.960483045267491</v>
      </c>
      <c r="O669" s="24" t="str">
        <f t="shared" si="96"/>
        <v>BRAKING</v>
      </c>
      <c r="P669" s="24">
        <f t="shared" si="90"/>
        <v>2288.7675277777776</v>
      </c>
      <c r="Q669" s="24">
        <f t="shared" si="91"/>
        <v>1487.6988930555556</v>
      </c>
      <c r="AE669">
        <f>IF(E669&lt;1,1,0)</f>
        <v>0</v>
      </c>
      <c r="AF669">
        <f>IF(AE669=1,"",E669)</f>
        <v>26</v>
      </c>
      <c r="AG669">
        <f>E669/3.6</f>
        <v>7.2222222222222223</v>
      </c>
    </row>
    <row r="670" spans="2:33" x14ac:dyDescent="0.3">
      <c r="B670" s="4" t="s">
        <v>53</v>
      </c>
      <c r="C670" s="4">
        <v>662</v>
      </c>
      <c r="D670" s="4">
        <v>73</v>
      </c>
      <c r="E670" s="11">
        <v>20.7</v>
      </c>
      <c r="F670" s="26">
        <f t="shared" si="97"/>
        <v>-1.4722222222222221</v>
      </c>
      <c r="G670" s="26">
        <f t="shared" si="92"/>
        <v>5.75</v>
      </c>
      <c r="H670" s="26">
        <f t="shared" si="98"/>
        <v>-5.3</v>
      </c>
      <c r="I670" s="28">
        <f>$Y$8*F670</f>
        <v>-2502.7777777777774</v>
      </c>
      <c r="J670" s="28">
        <f>$Z$8*$Y$8*$AA$8</f>
        <v>200.12400000000002</v>
      </c>
      <c r="K670" s="28">
        <f>0.5*$AB$8*$AD$8*$AC$8*(G670)^2</f>
        <v>13.886249999999999</v>
      </c>
      <c r="L670" s="28">
        <f t="shared" si="93"/>
        <v>-2288.7675277777776</v>
      </c>
      <c r="M670" s="31">
        <f t="shared" si="94"/>
        <v>-13160.413284722221</v>
      </c>
      <c r="N670" s="31">
        <f t="shared" si="95"/>
        <v>-13.160413284722221</v>
      </c>
      <c r="O670" s="24" t="str">
        <f t="shared" si="96"/>
        <v>BRAKING</v>
      </c>
      <c r="P670" s="24">
        <f t="shared" si="90"/>
        <v>1586.6347037037037</v>
      </c>
      <c r="Q670" s="24">
        <f t="shared" si="91"/>
        <v>1031.3125574074074</v>
      </c>
      <c r="AE670">
        <f>IF(E670&lt;1,1,0)</f>
        <v>0</v>
      </c>
      <c r="AF670">
        <f>IF(AE670=1,"",E670)</f>
        <v>20.7</v>
      </c>
      <c r="AG670">
        <f>E670/3.6</f>
        <v>5.75</v>
      </c>
    </row>
    <row r="671" spans="2:33" x14ac:dyDescent="0.3">
      <c r="B671" s="4" t="s">
        <v>53</v>
      </c>
      <c r="C671" s="4">
        <v>663</v>
      </c>
      <c r="D671" s="4">
        <v>74</v>
      </c>
      <c r="E671" s="11">
        <v>15.4</v>
      </c>
      <c r="F671" s="26">
        <f t="shared" si="97"/>
        <v>-1.0555555555555556</v>
      </c>
      <c r="G671" s="26">
        <f t="shared" si="92"/>
        <v>4.2777777777777777</v>
      </c>
      <c r="H671" s="26">
        <f t="shared" si="98"/>
        <v>-3.8</v>
      </c>
      <c r="I671" s="28">
        <f>$Y$8*F671</f>
        <v>-1794.4444444444446</v>
      </c>
      <c r="J671" s="28">
        <f>$Z$8*$Y$8*$AA$8</f>
        <v>200.12400000000002</v>
      </c>
      <c r="K671" s="28">
        <f>0.5*$AB$8*$AD$8*$AC$8*(G671)^2</f>
        <v>7.6857407407407408</v>
      </c>
      <c r="L671" s="28">
        <f t="shared" si="93"/>
        <v>-1586.6347037037037</v>
      </c>
      <c r="M671" s="31">
        <f t="shared" si="94"/>
        <v>-6787.2706769547322</v>
      </c>
      <c r="N671" s="31">
        <f t="shared" si="95"/>
        <v>-6.7872706769547317</v>
      </c>
      <c r="O671" s="24" t="str">
        <f t="shared" si="96"/>
        <v>BRAKING</v>
      </c>
      <c r="P671" s="24">
        <f t="shared" si="90"/>
        <v>597.09234259259267</v>
      </c>
      <c r="Q671" s="24">
        <f t="shared" si="91"/>
        <v>388.11002268518524</v>
      </c>
      <c r="AE671">
        <f>IF(E671&lt;1,1,0)</f>
        <v>0</v>
      </c>
      <c r="AF671">
        <f>IF(AE671=1,"",E671)</f>
        <v>15.4</v>
      </c>
      <c r="AG671">
        <f>E671/3.6</f>
        <v>4.2777777777777777</v>
      </c>
    </row>
    <row r="672" spans="2:33" x14ac:dyDescent="0.3">
      <c r="B672" s="4" t="s">
        <v>53</v>
      </c>
      <c r="C672" s="4">
        <v>664</v>
      </c>
      <c r="D672" s="4">
        <v>75</v>
      </c>
      <c r="E672" s="11">
        <v>13.1</v>
      </c>
      <c r="F672" s="26">
        <f t="shared" si="97"/>
        <v>-0.47222222222222227</v>
      </c>
      <c r="G672" s="26">
        <f t="shared" si="92"/>
        <v>3.6388888888888888</v>
      </c>
      <c r="H672" s="26">
        <f t="shared" si="98"/>
        <v>-1.7000000000000002</v>
      </c>
      <c r="I672" s="28">
        <f>$Y$8*F672</f>
        <v>-802.77777777777783</v>
      </c>
      <c r="J672" s="28">
        <f>$Z$8*$Y$8*$AA$8</f>
        <v>200.12400000000002</v>
      </c>
      <c r="K672" s="28">
        <f>0.5*$AB$8*$AD$8*$AC$8*(G672)^2</f>
        <v>5.5614351851851849</v>
      </c>
      <c r="L672" s="28">
        <f t="shared" si="93"/>
        <v>-597.09234259259267</v>
      </c>
      <c r="M672" s="31">
        <f t="shared" si="94"/>
        <v>-2172.7526911008231</v>
      </c>
      <c r="N672" s="31">
        <f t="shared" si="95"/>
        <v>-2.1727526911008233</v>
      </c>
      <c r="O672" s="24" t="str">
        <f t="shared" si="96"/>
        <v>BRAKING</v>
      </c>
      <c r="P672" s="24">
        <f t="shared" si="90"/>
        <v>0</v>
      </c>
      <c r="Q672" s="24">
        <f t="shared" si="91"/>
        <v>0</v>
      </c>
      <c r="AE672">
        <f>IF(E672&lt;1,1,0)</f>
        <v>0</v>
      </c>
      <c r="AF672">
        <f>IF(AE672=1,"",E672)</f>
        <v>13.1</v>
      </c>
      <c r="AG672">
        <f>E672/3.6</f>
        <v>3.6388888888888888</v>
      </c>
    </row>
    <row r="673" spans="2:33" x14ac:dyDescent="0.3">
      <c r="B673" s="4" t="s">
        <v>53</v>
      </c>
      <c r="C673" s="4">
        <v>665</v>
      </c>
      <c r="D673" s="4">
        <v>76</v>
      </c>
      <c r="E673" s="11">
        <v>12</v>
      </c>
      <c r="F673" s="26">
        <f t="shared" si="97"/>
        <v>-8.3333333333333287E-2</v>
      </c>
      <c r="G673" s="26">
        <f t="shared" si="92"/>
        <v>3.333333333333333</v>
      </c>
      <c r="H673" s="26">
        <f t="shared" si="98"/>
        <v>-0.29999999999999982</v>
      </c>
      <c r="I673" s="28">
        <f>$Y$8*F673</f>
        <v>-141.6666666666666</v>
      </c>
      <c r="J673" s="28">
        <f>$Z$8*$Y$8*$AA$8</f>
        <v>200.12400000000002</v>
      </c>
      <c r="K673" s="28">
        <f>0.5*$AB$8*$AD$8*$AC$8*(G673)^2</f>
        <v>4.6666666666666652</v>
      </c>
      <c r="L673" s="28">
        <f t="shared" si="93"/>
        <v>63.124000000000088</v>
      </c>
      <c r="M673" s="31">
        <f t="shared" si="94"/>
        <v>210.41333333333361</v>
      </c>
      <c r="N673" s="31">
        <f t="shared" si="95"/>
        <v>0.21041333333333362</v>
      </c>
      <c r="O673" s="24" t="str">
        <f t="shared" si="96"/>
        <v/>
      </c>
      <c r="P673" s="24">
        <f t="shared" si="90"/>
        <v>0</v>
      </c>
      <c r="Q673" s="24">
        <f t="shared" si="91"/>
        <v>0</v>
      </c>
      <c r="AE673">
        <f>IF(E673&lt;1,1,0)</f>
        <v>0</v>
      </c>
      <c r="AF673">
        <f>IF(AE673=1,"",E673)</f>
        <v>12</v>
      </c>
      <c r="AG673">
        <f>E673/3.6</f>
        <v>3.333333333333333</v>
      </c>
    </row>
    <row r="674" spans="2:33" x14ac:dyDescent="0.3">
      <c r="B674" s="4" t="s">
        <v>53</v>
      </c>
      <c r="C674" s="4">
        <v>666</v>
      </c>
      <c r="D674" s="4">
        <v>77</v>
      </c>
      <c r="E674" s="11">
        <v>12.5</v>
      </c>
      <c r="F674" s="26">
        <f t="shared" si="97"/>
        <v>0.27777777777777779</v>
      </c>
      <c r="G674" s="26">
        <f t="shared" si="92"/>
        <v>3.4722222222222223</v>
      </c>
      <c r="H674" s="26">
        <f t="shared" si="98"/>
        <v>1</v>
      </c>
      <c r="I674" s="28">
        <f>$Y$8*F674</f>
        <v>472.22222222222223</v>
      </c>
      <c r="J674" s="28">
        <f>$Z$8*$Y$8*$AA$8</f>
        <v>200.12400000000002</v>
      </c>
      <c r="K674" s="28">
        <f>0.5*$AB$8*$AD$8*$AC$8*(G674)^2</f>
        <v>5.0636574074074074</v>
      </c>
      <c r="L674" s="28">
        <f t="shared" si="93"/>
        <v>677.40987962962959</v>
      </c>
      <c r="M674" s="31">
        <f t="shared" si="94"/>
        <v>2352.1176376028807</v>
      </c>
      <c r="N674" s="31">
        <f t="shared" si="95"/>
        <v>2.3521176376028805</v>
      </c>
      <c r="O674" s="24" t="str">
        <f t="shared" si="96"/>
        <v/>
      </c>
      <c r="P674" s="24">
        <f t="shared" si="90"/>
        <v>0</v>
      </c>
      <c r="Q674" s="24">
        <f t="shared" si="91"/>
        <v>0</v>
      </c>
      <c r="AE674">
        <f>IF(E674&lt;1,1,0)</f>
        <v>0</v>
      </c>
      <c r="AF674">
        <f>IF(AE674=1,"",E674)</f>
        <v>12.5</v>
      </c>
      <c r="AG674">
        <f>E674/3.6</f>
        <v>3.4722222222222223</v>
      </c>
    </row>
    <row r="675" spans="2:33" x14ac:dyDescent="0.3">
      <c r="B675" s="4" t="s">
        <v>53</v>
      </c>
      <c r="C675" s="4">
        <v>667</v>
      </c>
      <c r="D675" s="4">
        <v>78</v>
      </c>
      <c r="E675" s="11">
        <v>14</v>
      </c>
      <c r="F675" s="26">
        <f t="shared" si="97"/>
        <v>0.90277777777777779</v>
      </c>
      <c r="G675" s="26">
        <f t="shared" si="92"/>
        <v>3.8888888888888888</v>
      </c>
      <c r="H675" s="26">
        <f t="shared" si="98"/>
        <v>3.25</v>
      </c>
      <c r="I675" s="28">
        <f>$Y$8*F675</f>
        <v>1534.7222222222222</v>
      </c>
      <c r="J675" s="28">
        <f>$Z$8*$Y$8*$AA$8</f>
        <v>200.12400000000002</v>
      </c>
      <c r="K675" s="28">
        <f>0.5*$AB$8*$AD$8*$AC$8*(G675)^2</f>
        <v>6.3518518518518512</v>
      </c>
      <c r="L675" s="28">
        <f t="shared" si="93"/>
        <v>1741.1980740740742</v>
      </c>
      <c r="M675" s="31">
        <f t="shared" si="94"/>
        <v>6771.3258436213991</v>
      </c>
      <c r="N675" s="31">
        <f t="shared" si="95"/>
        <v>6.7713258436213994</v>
      </c>
      <c r="O675" s="24" t="str">
        <f t="shared" si="96"/>
        <v/>
      </c>
      <c r="P675" s="24">
        <f t="shared" si="90"/>
        <v>0</v>
      </c>
      <c r="Q675" s="24">
        <f t="shared" si="91"/>
        <v>0</v>
      </c>
      <c r="AE675">
        <f>IF(E675&lt;1,1,0)</f>
        <v>0</v>
      </c>
      <c r="AF675">
        <f>IF(AE675=1,"",E675)</f>
        <v>14</v>
      </c>
      <c r="AG675">
        <f>E675/3.6</f>
        <v>3.8888888888888888</v>
      </c>
    </row>
    <row r="676" spans="2:33" x14ac:dyDescent="0.3">
      <c r="B676" s="4" t="s">
        <v>53</v>
      </c>
      <c r="C676" s="4">
        <v>668</v>
      </c>
      <c r="D676" s="4">
        <v>79</v>
      </c>
      <c r="E676" s="11">
        <v>19</v>
      </c>
      <c r="F676" s="26">
        <f t="shared" si="97"/>
        <v>1.2777777777777777</v>
      </c>
      <c r="G676" s="26">
        <f t="shared" si="92"/>
        <v>5.2777777777777777</v>
      </c>
      <c r="H676" s="26">
        <f t="shared" si="98"/>
        <v>4.5999999999999996</v>
      </c>
      <c r="I676" s="28">
        <f>$Y$8*F676</f>
        <v>2172.2222222222222</v>
      </c>
      <c r="J676" s="28">
        <f>$Z$8*$Y$8*$AA$8</f>
        <v>200.12400000000002</v>
      </c>
      <c r="K676" s="28">
        <f>0.5*$AB$8*$AD$8*$AC$8*(G676)^2</f>
        <v>11.699074074074073</v>
      </c>
      <c r="L676" s="28">
        <f t="shared" si="93"/>
        <v>2384.0452962962963</v>
      </c>
      <c r="M676" s="31">
        <f t="shared" si="94"/>
        <v>12582.461286008231</v>
      </c>
      <c r="N676" s="31">
        <f t="shared" si="95"/>
        <v>12.582461286008231</v>
      </c>
      <c r="O676" s="24" t="str">
        <f t="shared" si="96"/>
        <v/>
      </c>
      <c r="P676" s="24">
        <f t="shared" si="90"/>
        <v>0</v>
      </c>
      <c r="Q676" s="24">
        <f t="shared" si="91"/>
        <v>0</v>
      </c>
      <c r="AE676">
        <f>IF(E676&lt;1,1,0)</f>
        <v>0</v>
      </c>
      <c r="AF676">
        <f>IF(AE676=1,"",E676)</f>
        <v>19</v>
      </c>
      <c r="AG676">
        <f>E676/3.6</f>
        <v>5.2777777777777777</v>
      </c>
    </row>
    <row r="677" spans="2:33" x14ac:dyDescent="0.3">
      <c r="B677" s="4" t="s">
        <v>53</v>
      </c>
      <c r="C677" s="4">
        <v>669</v>
      </c>
      <c r="D677" s="4">
        <v>80</v>
      </c>
      <c r="E677" s="11">
        <v>23.2</v>
      </c>
      <c r="F677" s="26">
        <f t="shared" si="97"/>
        <v>1.25</v>
      </c>
      <c r="G677" s="26">
        <f t="shared" si="92"/>
        <v>6.4444444444444438</v>
      </c>
      <c r="H677" s="26">
        <f t="shared" si="98"/>
        <v>4.5</v>
      </c>
      <c r="I677" s="28">
        <f>$Y$8*F677</f>
        <v>2125</v>
      </c>
      <c r="J677" s="28">
        <f>$Z$8*$Y$8*$AA$8</f>
        <v>200.12400000000002</v>
      </c>
      <c r="K677" s="28">
        <f>0.5*$AB$8*$AD$8*$AC$8*(G677)^2</f>
        <v>17.442962962962959</v>
      </c>
      <c r="L677" s="28">
        <f t="shared" si="93"/>
        <v>2342.5669629629629</v>
      </c>
      <c r="M677" s="31">
        <f t="shared" si="94"/>
        <v>15096.54265020576</v>
      </c>
      <c r="N677" s="31">
        <f t="shared" si="95"/>
        <v>15.096542650205761</v>
      </c>
      <c r="O677" s="24" t="str">
        <f t="shared" si="96"/>
        <v/>
      </c>
      <c r="P677" s="24">
        <f t="shared" si="90"/>
        <v>0</v>
      </c>
      <c r="Q677" s="24">
        <f t="shared" si="91"/>
        <v>0</v>
      </c>
      <c r="AE677">
        <f>IF(E677&lt;1,1,0)</f>
        <v>0</v>
      </c>
      <c r="AF677">
        <f>IF(AE677=1,"",E677)</f>
        <v>23.2</v>
      </c>
      <c r="AG677">
        <f>E677/3.6</f>
        <v>6.4444444444444438</v>
      </c>
    </row>
    <row r="678" spans="2:33" x14ac:dyDescent="0.3">
      <c r="B678" s="4" t="s">
        <v>53</v>
      </c>
      <c r="C678" s="4">
        <v>670</v>
      </c>
      <c r="D678" s="4">
        <v>81</v>
      </c>
      <c r="E678" s="11">
        <v>28</v>
      </c>
      <c r="F678" s="26">
        <f t="shared" si="97"/>
        <v>1.2222222222222223</v>
      </c>
      <c r="G678" s="26">
        <f t="shared" si="92"/>
        <v>7.7777777777777777</v>
      </c>
      <c r="H678" s="26">
        <f t="shared" si="98"/>
        <v>4.4000000000000004</v>
      </c>
      <c r="I678" s="28">
        <f>$Y$8*F678</f>
        <v>2077.7777777777778</v>
      </c>
      <c r="J678" s="28">
        <f>$Z$8*$Y$8*$AA$8</f>
        <v>200.12400000000002</v>
      </c>
      <c r="K678" s="28">
        <f>0.5*$AB$8*$AD$8*$AC$8*(G678)^2</f>
        <v>25.407407407407405</v>
      </c>
      <c r="L678" s="28">
        <f t="shared" si="93"/>
        <v>2303.3091851851855</v>
      </c>
      <c r="M678" s="31">
        <f t="shared" si="94"/>
        <v>17914.626995884777</v>
      </c>
      <c r="N678" s="31">
        <f t="shared" si="95"/>
        <v>17.914626995884777</v>
      </c>
      <c r="O678" s="24" t="str">
        <f t="shared" si="96"/>
        <v/>
      </c>
      <c r="P678" s="24">
        <f t="shared" si="90"/>
        <v>0</v>
      </c>
      <c r="Q678" s="24">
        <f t="shared" si="91"/>
        <v>0</v>
      </c>
      <c r="AE678">
        <f>IF(E678&lt;1,1,0)</f>
        <v>0</v>
      </c>
      <c r="AF678">
        <f>IF(AE678=1,"",E678)</f>
        <v>28</v>
      </c>
      <c r="AG678">
        <f>E678/3.6</f>
        <v>7.7777777777777777</v>
      </c>
    </row>
    <row r="679" spans="2:33" x14ac:dyDescent="0.3">
      <c r="B679" s="4" t="s">
        <v>53</v>
      </c>
      <c r="C679" s="4">
        <v>671</v>
      </c>
      <c r="D679" s="4">
        <v>82</v>
      </c>
      <c r="E679" s="11">
        <v>32</v>
      </c>
      <c r="F679" s="26">
        <f t="shared" si="97"/>
        <v>0.83333333333333326</v>
      </c>
      <c r="G679" s="26">
        <f t="shared" si="92"/>
        <v>8.8888888888888893</v>
      </c>
      <c r="H679" s="26">
        <f t="shared" si="98"/>
        <v>3</v>
      </c>
      <c r="I679" s="28">
        <f>$Y$8*F679</f>
        <v>1416.6666666666665</v>
      </c>
      <c r="J679" s="28">
        <f>$Z$8*$Y$8*$AA$8</f>
        <v>200.12400000000002</v>
      </c>
      <c r="K679" s="28">
        <f>0.5*$AB$8*$AD$8*$AC$8*(G679)^2</f>
        <v>33.18518518518519</v>
      </c>
      <c r="L679" s="28">
        <f t="shared" si="93"/>
        <v>1649.9758518518518</v>
      </c>
      <c r="M679" s="31">
        <f t="shared" si="94"/>
        <v>14666.452016460906</v>
      </c>
      <c r="N679" s="31">
        <f t="shared" si="95"/>
        <v>14.666452016460905</v>
      </c>
      <c r="O679" s="24" t="str">
        <f t="shared" si="96"/>
        <v/>
      </c>
      <c r="P679" s="24">
        <f t="shared" si="90"/>
        <v>0</v>
      </c>
      <c r="Q679" s="24">
        <f t="shared" si="91"/>
        <v>0</v>
      </c>
      <c r="AE679">
        <f>IF(E679&lt;1,1,0)</f>
        <v>0</v>
      </c>
      <c r="AF679">
        <f>IF(AE679=1,"",E679)</f>
        <v>32</v>
      </c>
      <c r="AG679">
        <f>E679/3.6</f>
        <v>8.8888888888888893</v>
      </c>
    </row>
    <row r="680" spans="2:33" x14ac:dyDescent="0.3">
      <c r="B680" s="4" t="s">
        <v>53</v>
      </c>
      <c r="C680" s="4">
        <v>672</v>
      </c>
      <c r="D680" s="4">
        <v>83</v>
      </c>
      <c r="E680" s="11">
        <v>34</v>
      </c>
      <c r="F680" s="26">
        <f t="shared" si="97"/>
        <v>0.55555555555555558</v>
      </c>
      <c r="G680" s="26">
        <f t="shared" si="92"/>
        <v>9.4444444444444446</v>
      </c>
      <c r="H680" s="26">
        <f t="shared" si="98"/>
        <v>2</v>
      </c>
      <c r="I680" s="28">
        <f>$Y$8*F680</f>
        <v>944.44444444444446</v>
      </c>
      <c r="J680" s="28">
        <f>$Z$8*$Y$8*$AA$8</f>
        <v>200.12400000000002</v>
      </c>
      <c r="K680" s="28">
        <f>0.5*$AB$8*$AD$8*$AC$8*(G680)^2</f>
        <v>37.462962962962962</v>
      </c>
      <c r="L680" s="28">
        <f t="shared" si="93"/>
        <v>1182.0314074074076</v>
      </c>
      <c r="M680" s="31">
        <f t="shared" si="94"/>
        <v>11163.62995884774</v>
      </c>
      <c r="N680" s="31">
        <f t="shared" si="95"/>
        <v>11.163629958847739</v>
      </c>
      <c r="O680" s="24" t="str">
        <f t="shared" si="96"/>
        <v/>
      </c>
      <c r="P680" s="24">
        <f t="shared" si="90"/>
        <v>0</v>
      </c>
      <c r="Q680" s="24">
        <f t="shared" si="91"/>
        <v>0</v>
      </c>
      <c r="AE680">
        <f>IF(E680&lt;1,1,0)</f>
        <v>0</v>
      </c>
      <c r="AF680">
        <f>IF(AE680=1,"",E680)</f>
        <v>34</v>
      </c>
      <c r="AG680">
        <f>E680/3.6</f>
        <v>9.4444444444444446</v>
      </c>
    </row>
    <row r="681" spans="2:33" x14ac:dyDescent="0.3">
      <c r="B681" s="4" t="s">
        <v>53</v>
      </c>
      <c r="C681" s="4">
        <v>673</v>
      </c>
      <c r="D681" s="4">
        <v>84</v>
      </c>
      <c r="E681" s="11">
        <v>36</v>
      </c>
      <c r="F681" s="26">
        <f t="shared" si="97"/>
        <v>0.55555555555555558</v>
      </c>
      <c r="G681" s="26">
        <f t="shared" si="92"/>
        <v>10</v>
      </c>
      <c r="H681" s="26">
        <f t="shared" si="98"/>
        <v>2</v>
      </c>
      <c r="I681" s="28">
        <f>$Y$8*F681</f>
        <v>944.44444444444446</v>
      </c>
      <c r="J681" s="28">
        <f>$Z$8*$Y$8*$AA$8</f>
        <v>200.12400000000002</v>
      </c>
      <c r="K681" s="28">
        <f>0.5*$AB$8*$AD$8*$AC$8*(G681)^2</f>
        <v>42</v>
      </c>
      <c r="L681" s="28">
        <f t="shared" si="93"/>
        <v>1186.5684444444446</v>
      </c>
      <c r="M681" s="31">
        <f t="shared" si="94"/>
        <v>11865.684444444447</v>
      </c>
      <c r="N681" s="31">
        <f t="shared" si="95"/>
        <v>11.865684444444447</v>
      </c>
      <c r="O681" s="24" t="str">
        <f t="shared" si="96"/>
        <v/>
      </c>
      <c r="P681" s="24">
        <f t="shared" si="90"/>
        <v>0</v>
      </c>
      <c r="Q681" s="24">
        <f t="shared" si="91"/>
        <v>0</v>
      </c>
      <c r="AE681">
        <f>IF(E681&lt;1,1,0)</f>
        <v>0</v>
      </c>
      <c r="AF681">
        <f>IF(AE681=1,"",E681)</f>
        <v>36</v>
      </c>
      <c r="AG681">
        <f>E681/3.6</f>
        <v>10</v>
      </c>
    </row>
    <row r="682" spans="2:33" x14ac:dyDescent="0.3">
      <c r="B682" s="4" t="s">
        <v>53</v>
      </c>
      <c r="C682" s="4">
        <v>674</v>
      </c>
      <c r="D682" s="4">
        <v>85</v>
      </c>
      <c r="E682" s="11">
        <v>38</v>
      </c>
      <c r="F682" s="26">
        <f t="shared" si="97"/>
        <v>0.55555555555555558</v>
      </c>
      <c r="G682" s="26">
        <f t="shared" si="92"/>
        <v>10.555555555555555</v>
      </c>
      <c r="H682" s="26">
        <f t="shared" si="98"/>
        <v>2</v>
      </c>
      <c r="I682" s="28">
        <f>$Y$8*F682</f>
        <v>944.44444444444446</v>
      </c>
      <c r="J682" s="28">
        <f>$Z$8*$Y$8*$AA$8</f>
        <v>200.12400000000002</v>
      </c>
      <c r="K682" s="28">
        <f>0.5*$AB$8*$AD$8*$AC$8*(G682)^2</f>
        <v>46.796296296296291</v>
      </c>
      <c r="L682" s="28">
        <f t="shared" si="93"/>
        <v>1191.3647407407409</v>
      </c>
      <c r="M682" s="31">
        <f t="shared" si="94"/>
        <v>12575.516707818932</v>
      </c>
      <c r="N682" s="31">
        <f t="shared" si="95"/>
        <v>12.575516707818931</v>
      </c>
      <c r="O682" s="24" t="str">
        <f t="shared" si="96"/>
        <v/>
      </c>
      <c r="P682" s="24">
        <f t="shared" si="90"/>
        <v>0</v>
      </c>
      <c r="Q682" s="24">
        <f t="shared" si="91"/>
        <v>0</v>
      </c>
      <c r="AE682">
        <f>IF(E682&lt;1,1,0)</f>
        <v>0</v>
      </c>
      <c r="AF682">
        <f>IF(AE682=1,"",E682)</f>
        <v>38</v>
      </c>
      <c r="AG682">
        <f>E682/3.6</f>
        <v>10.555555555555555</v>
      </c>
    </row>
    <row r="683" spans="2:33" x14ac:dyDescent="0.3">
      <c r="B683" s="4" t="s">
        <v>53</v>
      </c>
      <c r="C683" s="4">
        <v>675</v>
      </c>
      <c r="D683" s="4">
        <v>86</v>
      </c>
      <c r="E683" s="11">
        <v>40</v>
      </c>
      <c r="F683" s="26">
        <f t="shared" si="97"/>
        <v>0.31944444444444403</v>
      </c>
      <c r="G683" s="26">
        <f t="shared" si="92"/>
        <v>11.111111111111111</v>
      </c>
      <c r="H683" s="26">
        <f t="shared" si="98"/>
        <v>1.1499999999999986</v>
      </c>
      <c r="I683" s="28">
        <f>$Y$8*F683</f>
        <v>543.05555555555486</v>
      </c>
      <c r="J683" s="28">
        <f>$Z$8*$Y$8*$AA$8</f>
        <v>200.12400000000002</v>
      </c>
      <c r="K683" s="28">
        <f>0.5*$AB$8*$AD$8*$AC$8*(G683)^2</f>
        <v>51.851851851851848</v>
      </c>
      <c r="L683" s="28">
        <f t="shared" si="93"/>
        <v>795.03140740740673</v>
      </c>
      <c r="M683" s="31">
        <f t="shared" si="94"/>
        <v>8833.6823045267411</v>
      </c>
      <c r="N683" s="31">
        <f t="shared" si="95"/>
        <v>8.8336823045267412</v>
      </c>
      <c r="O683" s="24" t="str">
        <f t="shared" si="96"/>
        <v/>
      </c>
      <c r="P683" s="24">
        <f t="shared" si="90"/>
        <v>0</v>
      </c>
      <c r="Q683" s="24">
        <f t="shared" si="91"/>
        <v>0</v>
      </c>
      <c r="AE683">
        <f>IF(E683&lt;1,1,0)</f>
        <v>0</v>
      </c>
      <c r="AF683">
        <f>IF(AE683=1,"",E683)</f>
        <v>40</v>
      </c>
      <c r="AG683">
        <f>E683/3.6</f>
        <v>11.111111111111111</v>
      </c>
    </row>
    <row r="684" spans="2:33" x14ac:dyDescent="0.3">
      <c r="B684" s="4" t="s">
        <v>53</v>
      </c>
      <c r="C684" s="4">
        <v>676</v>
      </c>
      <c r="D684" s="4">
        <v>87</v>
      </c>
      <c r="E684" s="11">
        <v>40.299999999999997</v>
      </c>
      <c r="F684" s="26">
        <f t="shared" si="97"/>
        <v>6.9444444444444448E-2</v>
      </c>
      <c r="G684" s="26">
        <f t="shared" si="92"/>
        <v>11.194444444444443</v>
      </c>
      <c r="H684" s="26">
        <f t="shared" si="98"/>
        <v>0.25</v>
      </c>
      <c r="I684" s="28">
        <f>$Y$8*F684</f>
        <v>118.05555555555556</v>
      </c>
      <c r="J684" s="28">
        <f>$Z$8*$Y$8*$AA$8</f>
        <v>200.12400000000002</v>
      </c>
      <c r="K684" s="28">
        <f>0.5*$AB$8*$AD$8*$AC$8*(G684)^2</f>
        <v>52.632546296296276</v>
      </c>
      <c r="L684" s="28">
        <f t="shared" si="93"/>
        <v>370.81210185185182</v>
      </c>
      <c r="M684" s="31">
        <f t="shared" si="94"/>
        <v>4151.0354735082292</v>
      </c>
      <c r="N684" s="31">
        <f t="shared" si="95"/>
        <v>4.1510354735082293</v>
      </c>
      <c r="O684" s="24" t="str">
        <f t="shared" si="96"/>
        <v/>
      </c>
      <c r="P684" s="24">
        <f t="shared" si="90"/>
        <v>53.664194444443751</v>
      </c>
      <c r="Q684" s="24">
        <f t="shared" si="91"/>
        <v>34.881726388888438</v>
      </c>
      <c r="AE684">
        <f>IF(E684&lt;1,1,0)</f>
        <v>0</v>
      </c>
      <c r="AF684">
        <f>IF(AE684=1,"",E684)</f>
        <v>40.299999999999997</v>
      </c>
      <c r="AG684">
        <f>E684/3.6</f>
        <v>11.194444444444443</v>
      </c>
    </row>
    <row r="685" spans="2:33" x14ac:dyDescent="0.3">
      <c r="B685" s="4" t="s">
        <v>53</v>
      </c>
      <c r="C685" s="4">
        <v>677</v>
      </c>
      <c r="D685" s="4">
        <v>88</v>
      </c>
      <c r="E685" s="11">
        <v>40.5</v>
      </c>
      <c r="F685" s="26">
        <f t="shared" si="97"/>
        <v>-0.18055555555555516</v>
      </c>
      <c r="G685" s="26">
        <f t="shared" si="92"/>
        <v>11.25</v>
      </c>
      <c r="H685" s="26">
        <f t="shared" si="98"/>
        <v>-0.64999999999999858</v>
      </c>
      <c r="I685" s="28">
        <f>$Y$8*F685</f>
        <v>-306.94444444444377</v>
      </c>
      <c r="J685" s="28">
        <f>$Z$8*$Y$8*$AA$8</f>
        <v>200.12400000000002</v>
      </c>
      <c r="K685" s="28">
        <f>0.5*$AB$8*$AD$8*$AC$8*(G685)^2</f>
        <v>53.15625</v>
      </c>
      <c r="L685" s="28">
        <f t="shared" si="93"/>
        <v>-53.664194444443751</v>
      </c>
      <c r="M685" s="31">
        <f t="shared" si="94"/>
        <v>-603.72218749999217</v>
      </c>
      <c r="N685" s="31">
        <f t="shared" si="95"/>
        <v>-0.60372218749999218</v>
      </c>
      <c r="O685" s="24" t="str">
        <f t="shared" si="96"/>
        <v>BRAKING</v>
      </c>
      <c r="P685" s="24">
        <f t="shared" si="90"/>
        <v>883.91766666666615</v>
      </c>
      <c r="Q685" s="24">
        <f t="shared" si="91"/>
        <v>574.54648333333307</v>
      </c>
      <c r="AE685">
        <f>IF(E685&lt;1,1,0)</f>
        <v>0</v>
      </c>
      <c r="AF685">
        <f>IF(AE685=1,"",E685)</f>
        <v>40.5</v>
      </c>
      <c r="AG685">
        <f>E685/3.6</f>
        <v>11.25</v>
      </c>
    </row>
    <row r="686" spans="2:33" x14ac:dyDescent="0.3">
      <c r="B686" s="4" t="s">
        <v>53</v>
      </c>
      <c r="C686" s="4">
        <v>678</v>
      </c>
      <c r="D686" s="4">
        <v>89</v>
      </c>
      <c r="E686" s="11">
        <v>39</v>
      </c>
      <c r="F686" s="26">
        <f t="shared" si="97"/>
        <v>-0.6666666666666663</v>
      </c>
      <c r="G686" s="26">
        <f t="shared" si="92"/>
        <v>10.833333333333334</v>
      </c>
      <c r="H686" s="26">
        <f t="shared" si="98"/>
        <v>-2.3999999999999986</v>
      </c>
      <c r="I686" s="28">
        <f>$Y$8*F686</f>
        <v>-1133.3333333333328</v>
      </c>
      <c r="J686" s="28">
        <f>$Z$8*$Y$8*$AA$8</f>
        <v>200.12400000000002</v>
      </c>
      <c r="K686" s="28">
        <f>0.5*$AB$8*$AD$8*$AC$8*(G686)^2</f>
        <v>49.291666666666671</v>
      </c>
      <c r="L686" s="28">
        <f t="shared" si="93"/>
        <v>-883.91766666666615</v>
      </c>
      <c r="M686" s="31">
        <f t="shared" si="94"/>
        <v>-9575.774722222217</v>
      </c>
      <c r="N686" s="31">
        <f t="shared" si="95"/>
        <v>-9.5757747222222172</v>
      </c>
      <c r="O686" s="24" t="str">
        <f t="shared" si="96"/>
        <v>BRAKING</v>
      </c>
      <c r="P686" s="24">
        <f t="shared" si="90"/>
        <v>1458.573083333333</v>
      </c>
      <c r="Q686" s="24">
        <f t="shared" si="91"/>
        <v>948.07250416666648</v>
      </c>
      <c r="AE686">
        <f>IF(E686&lt;1,1,0)</f>
        <v>0</v>
      </c>
      <c r="AF686">
        <f>IF(AE686=1,"",E686)</f>
        <v>39</v>
      </c>
      <c r="AG686">
        <f>E686/3.6</f>
        <v>10.833333333333334</v>
      </c>
    </row>
    <row r="687" spans="2:33" x14ac:dyDescent="0.3">
      <c r="B687" s="4" t="s">
        <v>53</v>
      </c>
      <c r="C687" s="4">
        <v>679</v>
      </c>
      <c r="D687" s="4">
        <v>90</v>
      </c>
      <c r="E687" s="11">
        <v>35.700000000000003</v>
      </c>
      <c r="F687" s="26">
        <f t="shared" si="97"/>
        <v>-0.99999999999999989</v>
      </c>
      <c r="G687" s="26">
        <f t="shared" si="92"/>
        <v>9.9166666666666679</v>
      </c>
      <c r="H687" s="26">
        <f t="shared" si="98"/>
        <v>-3.5999999999999996</v>
      </c>
      <c r="I687" s="28">
        <f>$Y$8*F687</f>
        <v>-1699.9999999999998</v>
      </c>
      <c r="J687" s="28">
        <f>$Z$8*$Y$8*$AA$8</f>
        <v>200.12400000000002</v>
      </c>
      <c r="K687" s="28">
        <f>0.5*$AB$8*$AD$8*$AC$8*(G687)^2</f>
        <v>41.302916666666675</v>
      </c>
      <c r="L687" s="28">
        <f t="shared" si="93"/>
        <v>-1458.573083333333</v>
      </c>
      <c r="M687" s="31">
        <f t="shared" si="94"/>
        <v>-14464.183076388887</v>
      </c>
      <c r="N687" s="31">
        <f t="shared" si="95"/>
        <v>-14.464183076388887</v>
      </c>
      <c r="O687" s="24" t="str">
        <f t="shared" si="96"/>
        <v>BRAKING</v>
      </c>
      <c r="P687" s="24">
        <f t="shared" si="90"/>
        <v>1797.6598888888891</v>
      </c>
      <c r="Q687" s="24">
        <f t="shared" si="91"/>
        <v>1168.4789277777779</v>
      </c>
      <c r="AE687">
        <f>IF(E687&lt;1,1,0)</f>
        <v>0</v>
      </c>
      <c r="AF687">
        <f>IF(AE687=1,"",E687)</f>
        <v>35.700000000000003</v>
      </c>
      <c r="AG687">
        <f>E687/3.6</f>
        <v>9.9166666666666679</v>
      </c>
    </row>
    <row r="688" spans="2:33" x14ac:dyDescent="0.3">
      <c r="B688" s="4" t="s">
        <v>53</v>
      </c>
      <c r="C688" s="4">
        <v>680</v>
      </c>
      <c r="D688" s="4">
        <v>91</v>
      </c>
      <c r="E688" s="11">
        <v>31.8</v>
      </c>
      <c r="F688" s="26">
        <f t="shared" si="97"/>
        <v>-1.1944444444444446</v>
      </c>
      <c r="G688" s="26">
        <f t="shared" si="92"/>
        <v>8.8333333333333339</v>
      </c>
      <c r="H688" s="26">
        <f t="shared" si="98"/>
        <v>-4.3000000000000007</v>
      </c>
      <c r="I688" s="28">
        <f>$Y$8*F688</f>
        <v>-2030.5555555555559</v>
      </c>
      <c r="J688" s="28">
        <f>$Z$8*$Y$8*$AA$8</f>
        <v>200.12400000000002</v>
      </c>
      <c r="K688" s="28">
        <f>0.5*$AB$8*$AD$8*$AC$8*(G688)^2</f>
        <v>32.771666666666668</v>
      </c>
      <c r="L688" s="28">
        <f t="shared" si="93"/>
        <v>-1797.6598888888891</v>
      </c>
      <c r="M688" s="31">
        <f t="shared" si="94"/>
        <v>-15879.329018518521</v>
      </c>
      <c r="N688" s="31">
        <f t="shared" si="95"/>
        <v>-15.879329018518522</v>
      </c>
      <c r="O688" s="24" t="str">
        <f t="shared" si="96"/>
        <v>BRAKING</v>
      </c>
      <c r="P688" s="24">
        <f t="shared" si="90"/>
        <v>1901.0756759259259</v>
      </c>
      <c r="Q688" s="24">
        <f t="shared" si="91"/>
        <v>1235.6991893518518</v>
      </c>
      <c r="AE688">
        <f>IF(E688&lt;1,1,0)</f>
        <v>0</v>
      </c>
      <c r="AF688">
        <f>IF(AE688=1,"",E688)</f>
        <v>31.8</v>
      </c>
      <c r="AG688">
        <f>E688/3.6</f>
        <v>8.8333333333333339</v>
      </c>
    </row>
    <row r="689" spans="2:33" x14ac:dyDescent="0.3">
      <c r="B689" s="4" t="s">
        <v>53</v>
      </c>
      <c r="C689" s="4">
        <v>681</v>
      </c>
      <c r="D689" s="4">
        <v>92</v>
      </c>
      <c r="E689" s="11">
        <v>27.1</v>
      </c>
      <c r="F689" s="26">
        <f t="shared" si="97"/>
        <v>-1.25</v>
      </c>
      <c r="G689" s="26">
        <f t="shared" si="92"/>
        <v>7.5277777777777777</v>
      </c>
      <c r="H689" s="26">
        <f t="shared" si="98"/>
        <v>-4.5</v>
      </c>
      <c r="I689" s="28">
        <f>$Y$8*F689</f>
        <v>-2125</v>
      </c>
      <c r="J689" s="28">
        <f>$Z$8*$Y$8*$AA$8</f>
        <v>200.12400000000002</v>
      </c>
      <c r="K689" s="28">
        <f>0.5*$AB$8*$AD$8*$AC$8*(G689)^2</f>
        <v>23.800324074074073</v>
      </c>
      <c r="L689" s="28">
        <f t="shared" si="93"/>
        <v>-1901.0756759259259</v>
      </c>
      <c r="M689" s="31">
        <f t="shared" si="94"/>
        <v>-14310.875227109053</v>
      </c>
      <c r="N689" s="31">
        <f t="shared" si="95"/>
        <v>-14.310875227109053</v>
      </c>
      <c r="O689" s="24" t="str">
        <f t="shared" si="96"/>
        <v>BRAKING</v>
      </c>
      <c r="P689" s="24">
        <f t="shared" si="90"/>
        <v>1199.6959999999999</v>
      </c>
      <c r="Q689" s="24">
        <f t="shared" si="91"/>
        <v>779.80239999999992</v>
      </c>
      <c r="AE689">
        <f>IF(E689&lt;1,1,0)</f>
        <v>0</v>
      </c>
      <c r="AF689">
        <f>IF(AE689=1,"",E689)</f>
        <v>27.1</v>
      </c>
      <c r="AG689">
        <f>E689/3.6</f>
        <v>7.5277777777777777</v>
      </c>
    </row>
    <row r="690" spans="2:33" x14ac:dyDescent="0.3">
      <c r="B690" s="4" t="s">
        <v>53</v>
      </c>
      <c r="C690" s="4">
        <v>682</v>
      </c>
      <c r="D690" s="4">
        <v>93</v>
      </c>
      <c r="E690" s="11">
        <v>22.8</v>
      </c>
      <c r="F690" s="26">
        <f t="shared" si="97"/>
        <v>-0.83333333333333326</v>
      </c>
      <c r="G690" s="26">
        <f t="shared" si="92"/>
        <v>6.333333333333333</v>
      </c>
      <c r="H690" s="26">
        <f t="shared" si="98"/>
        <v>-3</v>
      </c>
      <c r="I690" s="28">
        <f>$Y$8*F690</f>
        <v>-1416.6666666666665</v>
      </c>
      <c r="J690" s="28">
        <f>$Z$8*$Y$8*$AA$8</f>
        <v>200.12400000000002</v>
      </c>
      <c r="K690" s="28">
        <f>0.5*$AB$8*$AD$8*$AC$8*(G690)^2</f>
        <v>16.846666666666664</v>
      </c>
      <c r="L690" s="28">
        <f t="shared" si="93"/>
        <v>-1199.6959999999999</v>
      </c>
      <c r="M690" s="31">
        <f t="shared" si="94"/>
        <v>-7598.0746666666655</v>
      </c>
      <c r="N690" s="31">
        <f t="shared" si="95"/>
        <v>-7.5980746666666654</v>
      </c>
      <c r="O690" s="24" t="str">
        <f t="shared" si="96"/>
        <v>BRAKING</v>
      </c>
      <c r="P690" s="24">
        <f t="shared" si="90"/>
        <v>706.281231481482</v>
      </c>
      <c r="Q690" s="24">
        <f t="shared" si="91"/>
        <v>459.08280046296329</v>
      </c>
      <c r="AE690">
        <f>IF(E690&lt;1,1,0)</f>
        <v>0</v>
      </c>
      <c r="AF690">
        <f>IF(AE690=1,"",E690)</f>
        <v>22.8</v>
      </c>
      <c r="AG690">
        <f>E690/3.6</f>
        <v>6.333333333333333</v>
      </c>
    </row>
    <row r="691" spans="2:33" x14ac:dyDescent="0.3">
      <c r="B691" s="4" t="s">
        <v>53</v>
      </c>
      <c r="C691" s="4">
        <v>683</v>
      </c>
      <c r="D691" s="4">
        <v>94</v>
      </c>
      <c r="E691" s="11">
        <v>21.1</v>
      </c>
      <c r="F691" s="26">
        <f t="shared" si="97"/>
        <v>-0.54166666666666696</v>
      </c>
      <c r="G691" s="26">
        <f t="shared" si="92"/>
        <v>5.8611111111111116</v>
      </c>
      <c r="H691" s="26">
        <f t="shared" si="98"/>
        <v>-1.9500000000000011</v>
      </c>
      <c r="I691" s="28">
        <f>$Y$8*F691</f>
        <v>-920.83333333333383</v>
      </c>
      <c r="J691" s="28">
        <f>$Z$8*$Y$8*$AA$8</f>
        <v>200.12400000000002</v>
      </c>
      <c r="K691" s="28">
        <f>0.5*$AB$8*$AD$8*$AC$8*(G691)^2</f>
        <v>14.428101851851853</v>
      </c>
      <c r="L691" s="28">
        <f t="shared" si="93"/>
        <v>-706.281231481482</v>
      </c>
      <c r="M691" s="31">
        <f t="shared" si="94"/>
        <v>-4139.592773405353</v>
      </c>
      <c r="N691" s="31">
        <f t="shared" si="95"/>
        <v>-4.1395927734053526</v>
      </c>
      <c r="O691" s="24" t="str">
        <f t="shared" si="96"/>
        <v>BRAKING</v>
      </c>
      <c r="P691" s="24">
        <f t="shared" si="90"/>
        <v>307.7441944444451</v>
      </c>
      <c r="Q691" s="24">
        <f t="shared" si="91"/>
        <v>200.03372638888933</v>
      </c>
      <c r="AE691">
        <f>IF(E691&lt;1,1,0)</f>
        <v>0</v>
      </c>
      <c r="AF691">
        <f>IF(AE691=1,"",E691)</f>
        <v>21.1</v>
      </c>
      <c r="AG691">
        <f>E691/3.6</f>
        <v>5.8611111111111116</v>
      </c>
    </row>
    <row r="692" spans="2:33" x14ac:dyDescent="0.3">
      <c r="B692" s="4" t="s">
        <v>53</v>
      </c>
      <c r="C692" s="4">
        <v>684</v>
      </c>
      <c r="D692" s="4">
        <v>95</v>
      </c>
      <c r="E692" s="11">
        <v>18.899999999999999</v>
      </c>
      <c r="F692" s="26">
        <f t="shared" si="97"/>
        <v>-0.30555555555555597</v>
      </c>
      <c r="G692" s="26">
        <f t="shared" si="92"/>
        <v>5.2499999999999991</v>
      </c>
      <c r="H692" s="26">
        <f t="shared" si="98"/>
        <v>-1.1000000000000014</v>
      </c>
      <c r="I692" s="28">
        <f>$Y$8*F692</f>
        <v>-519.44444444444514</v>
      </c>
      <c r="J692" s="28">
        <f>$Z$8*$Y$8*$AA$8</f>
        <v>200.12400000000002</v>
      </c>
      <c r="K692" s="28">
        <f>0.5*$AB$8*$AD$8*$AC$8*(G692)^2</f>
        <v>11.576249999999995</v>
      </c>
      <c r="L692" s="28">
        <f t="shared" si="93"/>
        <v>-307.7441944444451</v>
      </c>
      <c r="M692" s="31">
        <f t="shared" si="94"/>
        <v>-1615.6570208333364</v>
      </c>
      <c r="N692" s="31">
        <f t="shared" si="95"/>
        <v>-1.6156570208333365</v>
      </c>
      <c r="O692" s="24" t="str">
        <f t="shared" si="96"/>
        <v>BRAKING</v>
      </c>
      <c r="P692" s="24">
        <f t="shared" si="90"/>
        <v>0</v>
      </c>
      <c r="Q692" s="24">
        <f t="shared" si="91"/>
        <v>0</v>
      </c>
      <c r="AE692">
        <f>IF(E692&lt;1,1,0)</f>
        <v>0</v>
      </c>
      <c r="AF692">
        <f>IF(AE692=1,"",E692)</f>
        <v>18.899999999999999</v>
      </c>
      <c r="AG692">
        <f>E692/3.6</f>
        <v>5.2499999999999991</v>
      </c>
    </row>
    <row r="693" spans="2:33" x14ac:dyDescent="0.3">
      <c r="B693" s="4" t="s">
        <v>53</v>
      </c>
      <c r="C693" s="4">
        <v>685</v>
      </c>
      <c r="D693" s="4">
        <v>96</v>
      </c>
      <c r="E693" s="11">
        <v>18.899999999999999</v>
      </c>
      <c r="F693" s="26">
        <f t="shared" si="97"/>
        <v>0.33333333333333365</v>
      </c>
      <c r="G693" s="26">
        <f t="shared" si="92"/>
        <v>5.2499999999999991</v>
      </c>
      <c r="H693" s="26">
        <f t="shared" si="98"/>
        <v>1.2000000000000011</v>
      </c>
      <c r="I693" s="28">
        <f>$Y$8*F693</f>
        <v>566.6666666666672</v>
      </c>
      <c r="J693" s="28">
        <f>$Z$8*$Y$8*$AA$8</f>
        <v>200.12400000000002</v>
      </c>
      <c r="K693" s="28">
        <f>0.5*$AB$8*$AD$8*$AC$8*(G693)^2</f>
        <v>11.576249999999995</v>
      </c>
      <c r="L693" s="28">
        <f t="shared" si="93"/>
        <v>778.36691666666718</v>
      </c>
      <c r="M693" s="31">
        <f t="shared" si="94"/>
        <v>4086.426312500002</v>
      </c>
      <c r="N693" s="31">
        <f t="shared" si="95"/>
        <v>4.0864263125000022</v>
      </c>
      <c r="O693" s="24" t="str">
        <f t="shared" si="96"/>
        <v/>
      </c>
      <c r="P693" s="24">
        <f t="shared" si="90"/>
        <v>0</v>
      </c>
      <c r="Q693" s="24">
        <f t="shared" si="91"/>
        <v>0</v>
      </c>
      <c r="AE693">
        <f>IF(E693&lt;1,1,0)</f>
        <v>0</v>
      </c>
      <c r="AF693">
        <f>IF(AE693=1,"",E693)</f>
        <v>18.899999999999999</v>
      </c>
      <c r="AG693">
        <f>E693/3.6</f>
        <v>5.2499999999999991</v>
      </c>
    </row>
    <row r="694" spans="2:33" x14ac:dyDescent="0.3">
      <c r="B694" s="4" t="s">
        <v>53</v>
      </c>
      <c r="C694" s="4">
        <v>686</v>
      </c>
      <c r="D694" s="4">
        <v>97</v>
      </c>
      <c r="E694" s="11">
        <v>21.3</v>
      </c>
      <c r="F694" s="26">
        <f t="shared" si="97"/>
        <v>0.69444444444444442</v>
      </c>
      <c r="G694" s="26">
        <f t="shared" si="92"/>
        <v>5.916666666666667</v>
      </c>
      <c r="H694" s="26">
        <f t="shared" si="98"/>
        <v>2.5</v>
      </c>
      <c r="I694" s="28">
        <f>$Y$8*F694</f>
        <v>1180.5555555555554</v>
      </c>
      <c r="J694" s="28">
        <f>$Z$8*$Y$8*$AA$8</f>
        <v>200.12400000000002</v>
      </c>
      <c r="K694" s="28">
        <f>0.5*$AB$8*$AD$8*$AC$8*(G694)^2</f>
        <v>14.702916666666669</v>
      </c>
      <c r="L694" s="28">
        <f t="shared" si="93"/>
        <v>1395.3824722222221</v>
      </c>
      <c r="M694" s="31">
        <f t="shared" si="94"/>
        <v>8256.0129606481478</v>
      </c>
      <c r="N694" s="31">
        <f t="shared" si="95"/>
        <v>8.2560129606481478</v>
      </c>
      <c r="O694" s="24" t="str">
        <f t="shared" si="96"/>
        <v/>
      </c>
      <c r="P694" s="24">
        <f t="shared" si="90"/>
        <v>0</v>
      </c>
      <c r="Q694" s="24">
        <f t="shared" si="91"/>
        <v>0</v>
      </c>
      <c r="AE694">
        <f>IF(E694&lt;1,1,0)</f>
        <v>0</v>
      </c>
      <c r="AF694">
        <f>IF(AE694=1,"",E694)</f>
        <v>21.3</v>
      </c>
      <c r="AG694">
        <f>E694/3.6</f>
        <v>5.916666666666667</v>
      </c>
    </row>
    <row r="695" spans="2:33" x14ac:dyDescent="0.3">
      <c r="B695" s="4" t="s">
        <v>53</v>
      </c>
      <c r="C695" s="4">
        <v>687</v>
      </c>
      <c r="D695" s="4">
        <v>98</v>
      </c>
      <c r="E695" s="11">
        <v>23.9</v>
      </c>
      <c r="F695" s="26">
        <f t="shared" si="97"/>
        <v>0.63888888888888862</v>
      </c>
      <c r="G695" s="26">
        <f t="shared" si="92"/>
        <v>6.6388888888888884</v>
      </c>
      <c r="H695" s="26">
        <f t="shared" si="98"/>
        <v>2.2999999999999989</v>
      </c>
      <c r="I695" s="28">
        <f>$Y$8*F695</f>
        <v>1086.1111111111106</v>
      </c>
      <c r="J695" s="28">
        <f>$Z$8*$Y$8*$AA$8</f>
        <v>200.12400000000002</v>
      </c>
      <c r="K695" s="28">
        <f>0.5*$AB$8*$AD$8*$AC$8*(G695)^2</f>
        <v>18.511435185185181</v>
      </c>
      <c r="L695" s="28">
        <f t="shared" si="93"/>
        <v>1304.7465462962959</v>
      </c>
      <c r="M695" s="31">
        <f t="shared" si="94"/>
        <v>8662.0673490226309</v>
      </c>
      <c r="N695" s="31">
        <f t="shared" si="95"/>
        <v>8.6620673490226316</v>
      </c>
      <c r="O695" s="24" t="str">
        <f t="shared" si="96"/>
        <v/>
      </c>
      <c r="P695" s="24">
        <f t="shared" si="90"/>
        <v>0</v>
      </c>
      <c r="Q695" s="24">
        <f t="shared" si="91"/>
        <v>0</v>
      </c>
      <c r="AE695">
        <f>IF(E695&lt;1,1,0)</f>
        <v>0</v>
      </c>
      <c r="AF695">
        <f>IF(AE695=1,"",E695)</f>
        <v>23.9</v>
      </c>
      <c r="AG695">
        <f>E695/3.6</f>
        <v>6.6388888888888884</v>
      </c>
    </row>
    <row r="696" spans="2:33" x14ac:dyDescent="0.3">
      <c r="B696" s="4" t="s">
        <v>53</v>
      </c>
      <c r="C696" s="4">
        <v>688</v>
      </c>
      <c r="D696" s="4">
        <v>99</v>
      </c>
      <c r="E696" s="11">
        <v>25.9</v>
      </c>
      <c r="F696" s="26">
        <f t="shared" si="97"/>
        <v>0.625</v>
      </c>
      <c r="G696" s="26">
        <f t="shared" si="92"/>
        <v>7.1944444444444438</v>
      </c>
      <c r="H696" s="26">
        <f t="shared" si="98"/>
        <v>2.25</v>
      </c>
      <c r="I696" s="28">
        <f>$Y$8*F696</f>
        <v>1062.5</v>
      </c>
      <c r="J696" s="28">
        <f>$Z$8*$Y$8*$AA$8</f>
        <v>200.12400000000002</v>
      </c>
      <c r="K696" s="28">
        <f>0.5*$AB$8*$AD$8*$AC$8*(G696)^2</f>
        <v>21.739212962962956</v>
      </c>
      <c r="L696" s="28">
        <f t="shared" si="93"/>
        <v>1284.363212962963</v>
      </c>
      <c r="M696" s="31">
        <f t="shared" si="94"/>
        <v>9240.2797821502045</v>
      </c>
      <c r="N696" s="31">
        <f t="shared" si="95"/>
        <v>9.2402797821502052</v>
      </c>
      <c r="O696" s="24" t="str">
        <f t="shared" si="96"/>
        <v/>
      </c>
      <c r="P696" s="24">
        <f t="shared" si="90"/>
        <v>0</v>
      </c>
      <c r="Q696" s="24">
        <f t="shared" si="91"/>
        <v>0</v>
      </c>
      <c r="AE696">
        <f>IF(E696&lt;1,1,0)</f>
        <v>0</v>
      </c>
      <c r="AF696">
        <f>IF(AE696=1,"",E696)</f>
        <v>25.9</v>
      </c>
      <c r="AG696">
        <f>E696/3.6</f>
        <v>7.1944444444444438</v>
      </c>
    </row>
    <row r="697" spans="2:33" x14ac:dyDescent="0.3">
      <c r="B697" s="4" t="s">
        <v>53</v>
      </c>
      <c r="C697" s="4">
        <v>689</v>
      </c>
      <c r="D697" s="4">
        <v>100</v>
      </c>
      <c r="E697" s="11">
        <v>28.4</v>
      </c>
      <c r="F697" s="26">
        <f t="shared" si="97"/>
        <v>0.61111111111111138</v>
      </c>
      <c r="G697" s="26">
        <f t="shared" si="92"/>
        <v>7.8888888888888884</v>
      </c>
      <c r="H697" s="26">
        <f t="shared" si="98"/>
        <v>2.2000000000000011</v>
      </c>
      <c r="I697" s="28">
        <f>$Y$8*F697</f>
        <v>1038.8888888888894</v>
      </c>
      <c r="J697" s="28">
        <f>$Z$8*$Y$8*$AA$8</f>
        <v>200.12400000000002</v>
      </c>
      <c r="K697" s="28">
        <f>0.5*$AB$8*$AD$8*$AC$8*(G697)^2</f>
        <v>26.138518518518516</v>
      </c>
      <c r="L697" s="28">
        <f t="shared" si="93"/>
        <v>1265.151407407408</v>
      </c>
      <c r="M697" s="31">
        <f t="shared" si="94"/>
        <v>9980.63888065844</v>
      </c>
      <c r="N697" s="31">
        <f t="shared" si="95"/>
        <v>9.9806388806584394</v>
      </c>
      <c r="O697" s="24" t="str">
        <f t="shared" si="96"/>
        <v/>
      </c>
      <c r="P697" s="24">
        <f t="shared" si="90"/>
        <v>0</v>
      </c>
      <c r="Q697" s="24">
        <f t="shared" si="91"/>
        <v>0</v>
      </c>
      <c r="AE697">
        <f>IF(E697&lt;1,1,0)</f>
        <v>0</v>
      </c>
      <c r="AF697">
        <f>IF(AE697=1,"",E697)</f>
        <v>28.4</v>
      </c>
      <c r="AG697">
        <f>E697/3.6</f>
        <v>7.8888888888888884</v>
      </c>
    </row>
    <row r="698" spans="2:33" x14ac:dyDescent="0.3">
      <c r="B698" s="4" t="s">
        <v>53</v>
      </c>
      <c r="C698" s="4">
        <v>690</v>
      </c>
      <c r="D698" s="4">
        <v>101</v>
      </c>
      <c r="E698" s="11">
        <v>30.3</v>
      </c>
      <c r="F698" s="26">
        <f t="shared" si="97"/>
        <v>0.34722222222222221</v>
      </c>
      <c r="G698" s="26">
        <f t="shared" si="92"/>
        <v>8.4166666666666661</v>
      </c>
      <c r="H698" s="26">
        <f t="shared" si="98"/>
        <v>1.25</v>
      </c>
      <c r="I698" s="28">
        <f>$Y$8*F698</f>
        <v>590.27777777777771</v>
      </c>
      <c r="J698" s="28">
        <f>$Z$8*$Y$8*$AA$8</f>
        <v>200.12400000000002</v>
      </c>
      <c r="K698" s="28">
        <f>0.5*$AB$8*$AD$8*$AC$8*(G698)^2</f>
        <v>29.752916666666664</v>
      </c>
      <c r="L698" s="28">
        <f t="shared" si="93"/>
        <v>820.15469444444443</v>
      </c>
      <c r="M698" s="31">
        <f t="shared" si="94"/>
        <v>6902.9686782407398</v>
      </c>
      <c r="N698" s="31">
        <f t="shared" si="95"/>
        <v>6.9029686782407396</v>
      </c>
      <c r="O698" s="24" t="str">
        <f t="shared" si="96"/>
        <v/>
      </c>
      <c r="P698" s="24">
        <f t="shared" si="90"/>
        <v>0</v>
      </c>
      <c r="Q698" s="24">
        <f t="shared" si="91"/>
        <v>0</v>
      </c>
      <c r="AE698">
        <f>IF(E698&lt;1,1,0)</f>
        <v>0</v>
      </c>
      <c r="AF698">
        <f>IF(AE698=1,"",E698)</f>
        <v>30.3</v>
      </c>
      <c r="AG698">
        <f>E698/3.6</f>
        <v>8.4166666666666661</v>
      </c>
    </row>
    <row r="699" spans="2:33" x14ac:dyDescent="0.3">
      <c r="B699" s="4" t="s">
        <v>53</v>
      </c>
      <c r="C699" s="4">
        <v>691</v>
      </c>
      <c r="D699" s="4">
        <v>102</v>
      </c>
      <c r="E699" s="11">
        <v>30.9</v>
      </c>
      <c r="F699" s="26">
        <f t="shared" si="97"/>
        <v>0.1111111111111112</v>
      </c>
      <c r="G699" s="26">
        <f t="shared" si="92"/>
        <v>8.5833333333333321</v>
      </c>
      <c r="H699" s="26">
        <f t="shared" si="98"/>
        <v>0.40000000000000036</v>
      </c>
      <c r="I699" s="28">
        <f>$Y$8*F699</f>
        <v>188.88888888888906</v>
      </c>
      <c r="J699" s="28">
        <f>$Z$8*$Y$8*$AA$8</f>
        <v>200.12400000000002</v>
      </c>
      <c r="K699" s="28">
        <f>0.5*$AB$8*$AD$8*$AC$8*(G699)^2</f>
        <v>30.942916666666655</v>
      </c>
      <c r="L699" s="28">
        <f t="shared" si="93"/>
        <v>419.95580555555568</v>
      </c>
      <c r="M699" s="31">
        <f t="shared" si="94"/>
        <v>3604.6206643518526</v>
      </c>
      <c r="N699" s="31">
        <f t="shared" si="95"/>
        <v>3.6046206643518528</v>
      </c>
      <c r="O699" s="24" t="str">
        <f t="shared" si="96"/>
        <v/>
      </c>
      <c r="P699" s="24">
        <f t="shared" si="90"/>
        <v>0</v>
      </c>
      <c r="Q699" s="24">
        <f t="shared" si="91"/>
        <v>0</v>
      </c>
      <c r="AE699">
        <f>IF(E699&lt;1,1,0)</f>
        <v>0</v>
      </c>
      <c r="AF699">
        <f>IF(AE699=1,"",E699)</f>
        <v>30.9</v>
      </c>
      <c r="AG699">
        <f>E699/3.6</f>
        <v>8.5833333333333321</v>
      </c>
    </row>
    <row r="700" spans="2:33" x14ac:dyDescent="0.3">
      <c r="B700" s="4" t="s">
        <v>53</v>
      </c>
      <c r="C700" s="4">
        <v>692</v>
      </c>
      <c r="D700" s="4">
        <v>103</v>
      </c>
      <c r="E700" s="11">
        <v>31.1</v>
      </c>
      <c r="F700" s="26">
        <f t="shared" si="97"/>
        <v>0.12500000000000031</v>
      </c>
      <c r="G700" s="26">
        <f t="shared" si="92"/>
        <v>8.6388888888888893</v>
      </c>
      <c r="H700" s="26">
        <f t="shared" si="98"/>
        <v>0.45000000000000107</v>
      </c>
      <c r="I700" s="28">
        <f>$Y$8*F700</f>
        <v>212.50000000000051</v>
      </c>
      <c r="J700" s="28">
        <f>$Z$8*$Y$8*$AA$8</f>
        <v>200.12400000000002</v>
      </c>
      <c r="K700" s="28">
        <f>0.5*$AB$8*$AD$8*$AC$8*(G700)^2</f>
        <v>31.344768518518521</v>
      </c>
      <c r="L700" s="28">
        <f t="shared" si="93"/>
        <v>443.96876851851903</v>
      </c>
      <c r="M700" s="31">
        <f t="shared" si="94"/>
        <v>3835.3968613683173</v>
      </c>
      <c r="N700" s="31">
        <f t="shared" si="95"/>
        <v>3.8353968613683174</v>
      </c>
      <c r="O700" s="24" t="str">
        <f t="shared" si="96"/>
        <v/>
      </c>
      <c r="P700" s="24">
        <f t="shared" si="90"/>
        <v>0</v>
      </c>
      <c r="Q700" s="24">
        <f t="shared" si="91"/>
        <v>0</v>
      </c>
      <c r="AE700">
        <f>IF(E700&lt;1,1,0)</f>
        <v>0</v>
      </c>
      <c r="AF700">
        <f>IF(AE700=1,"",E700)</f>
        <v>31.1</v>
      </c>
      <c r="AG700">
        <f>E700/3.6</f>
        <v>8.6388888888888893</v>
      </c>
    </row>
    <row r="701" spans="2:33" x14ac:dyDescent="0.3">
      <c r="B701" s="4" t="s">
        <v>53</v>
      </c>
      <c r="C701" s="4">
        <v>693</v>
      </c>
      <c r="D701" s="4">
        <v>104</v>
      </c>
      <c r="E701" s="11">
        <v>31.8</v>
      </c>
      <c r="F701" s="26">
        <f t="shared" si="97"/>
        <v>0.2222222222222224</v>
      </c>
      <c r="G701" s="26">
        <f t="shared" si="92"/>
        <v>8.8333333333333339</v>
      </c>
      <c r="H701" s="26">
        <f t="shared" si="98"/>
        <v>0.80000000000000071</v>
      </c>
      <c r="I701" s="28">
        <f>$Y$8*F701</f>
        <v>377.77777777777811</v>
      </c>
      <c r="J701" s="28">
        <f>$Z$8*$Y$8*$AA$8</f>
        <v>200.12400000000002</v>
      </c>
      <c r="K701" s="28">
        <f>0.5*$AB$8*$AD$8*$AC$8*(G701)^2</f>
        <v>32.771666666666668</v>
      </c>
      <c r="L701" s="28">
        <f t="shared" si="93"/>
        <v>610.67344444444473</v>
      </c>
      <c r="M701" s="31">
        <f t="shared" si="94"/>
        <v>5394.2820925925953</v>
      </c>
      <c r="N701" s="31">
        <f t="shared" si="95"/>
        <v>5.3942820925925954</v>
      </c>
      <c r="O701" s="24" t="str">
        <f t="shared" si="96"/>
        <v/>
      </c>
      <c r="P701" s="24">
        <f t="shared" si="90"/>
        <v>0</v>
      </c>
      <c r="Q701" s="24">
        <f t="shared" si="91"/>
        <v>0</v>
      </c>
      <c r="AE701">
        <f>IF(E701&lt;1,1,0)</f>
        <v>0</v>
      </c>
      <c r="AF701">
        <f>IF(AE701=1,"",E701)</f>
        <v>31.8</v>
      </c>
      <c r="AG701">
        <f>E701/3.6</f>
        <v>8.8333333333333339</v>
      </c>
    </row>
    <row r="702" spans="2:33" x14ac:dyDescent="0.3">
      <c r="B702" s="4" t="s">
        <v>53</v>
      </c>
      <c r="C702" s="4">
        <v>694</v>
      </c>
      <c r="D702" s="4">
        <v>105</v>
      </c>
      <c r="E702" s="11">
        <v>32.700000000000003</v>
      </c>
      <c r="F702" s="26">
        <f t="shared" si="97"/>
        <v>0.19444444444444473</v>
      </c>
      <c r="G702" s="26">
        <f t="shared" si="92"/>
        <v>9.0833333333333339</v>
      </c>
      <c r="H702" s="26">
        <f t="shared" si="98"/>
        <v>0.70000000000000107</v>
      </c>
      <c r="I702" s="28">
        <f>$Y$8*F702</f>
        <v>330.55555555555605</v>
      </c>
      <c r="J702" s="28">
        <f>$Z$8*$Y$8*$AA$8</f>
        <v>200.12400000000002</v>
      </c>
      <c r="K702" s="28">
        <f>0.5*$AB$8*$AD$8*$AC$8*(G702)^2</f>
        <v>34.65291666666667</v>
      </c>
      <c r="L702" s="28">
        <f t="shared" si="93"/>
        <v>565.3324722222228</v>
      </c>
      <c r="M702" s="31">
        <f t="shared" si="94"/>
        <v>5135.1032893518577</v>
      </c>
      <c r="N702" s="31">
        <f t="shared" si="95"/>
        <v>5.135103289351858</v>
      </c>
      <c r="O702" s="24" t="str">
        <f t="shared" si="96"/>
        <v/>
      </c>
      <c r="P702" s="24">
        <f t="shared" si="90"/>
        <v>0</v>
      </c>
      <c r="Q702" s="24">
        <f t="shared" si="91"/>
        <v>0</v>
      </c>
      <c r="AE702">
        <f>IF(E702&lt;1,1,0)</f>
        <v>0</v>
      </c>
      <c r="AF702">
        <f>IF(AE702=1,"",E702)</f>
        <v>32.700000000000003</v>
      </c>
      <c r="AG702">
        <f>E702/3.6</f>
        <v>9.0833333333333339</v>
      </c>
    </row>
    <row r="703" spans="2:33" x14ac:dyDescent="0.3">
      <c r="B703" s="4" t="s">
        <v>53</v>
      </c>
      <c r="C703" s="4">
        <v>695</v>
      </c>
      <c r="D703" s="4">
        <v>106</v>
      </c>
      <c r="E703" s="11">
        <v>33.200000000000003</v>
      </c>
      <c r="F703" s="26">
        <f t="shared" si="97"/>
        <v>-4.1666666666667261E-2</v>
      </c>
      <c r="G703" s="26">
        <f t="shared" si="92"/>
        <v>9.2222222222222232</v>
      </c>
      <c r="H703" s="26">
        <f t="shared" si="98"/>
        <v>-0.15000000000000213</v>
      </c>
      <c r="I703" s="28">
        <f>$Y$8*F703</f>
        <v>-70.833333333334338</v>
      </c>
      <c r="J703" s="28">
        <f>$Z$8*$Y$8*$AA$8</f>
        <v>200.12400000000002</v>
      </c>
      <c r="K703" s="28">
        <f>0.5*$AB$8*$AD$8*$AC$8*(G703)^2</f>
        <v>35.720740740740752</v>
      </c>
      <c r="L703" s="28">
        <f t="shared" si="93"/>
        <v>165.01140740740644</v>
      </c>
      <c r="M703" s="31">
        <f t="shared" si="94"/>
        <v>1521.7718683127484</v>
      </c>
      <c r="N703" s="31">
        <f t="shared" si="95"/>
        <v>1.5217718683127484</v>
      </c>
      <c r="O703" s="24" t="str">
        <f t="shared" si="96"/>
        <v/>
      </c>
      <c r="P703" s="24">
        <f t="shared" si="90"/>
        <v>922.80044444444479</v>
      </c>
      <c r="Q703" s="24">
        <f t="shared" si="91"/>
        <v>599.82028888888908</v>
      </c>
      <c r="AE703">
        <f>IF(E703&lt;1,1,0)</f>
        <v>0</v>
      </c>
      <c r="AF703">
        <f>IF(AE703=1,"",E703)</f>
        <v>33.200000000000003</v>
      </c>
      <c r="AG703">
        <f>E703/3.6</f>
        <v>9.2222222222222232</v>
      </c>
    </row>
    <row r="704" spans="2:33" x14ac:dyDescent="0.3">
      <c r="B704" s="4" t="s">
        <v>53</v>
      </c>
      <c r="C704" s="4">
        <v>696</v>
      </c>
      <c r="D704" s="4">
        <v>107</v>
      </c>
      <c r="E704" s="11">
        <v>32.4</v>
      </c>
      <c r="F704" s="26">
        <f t="shared" si="97"/>
        <v>-0.6805555555555558</v>
      </c>
      <c r="G704" s="26">
        <f t="shared" si="92"/>
        <v>9</v>
      </c>
      <c r="H704" s="26">
        <f t="shared" si="98"/>
        <v>-2.4500000000000011</v>
      </c>
      <c r="I704" s="28">
        <f>$Y$8*F704</f>
        <v>-1156.9444444444448</v>
      </c>
      <c r="J704" s="28">
        <f>$Z$8*$Y$8*$AA$8</f>
        <v>200.12400000000002</v>
      </c>
      <c r="K704" s="28">
        <f>0.5*$AB$8*$AD$8*$AC$8*(G704)^2</f>
        <v>34.019999999999996</v>
      </c>
      <c r="L704" s="28">
        <f t="shared" si="93"/>
        <v>-922.80044444444479</v>
      </c>
      <c r="M704" s="31">
        <f t="shared" si="94"/>
        <v>-8305.2040000000034</v>
      </c>
      <c r="N704" s="31">
        <f t="shared" si="95"/>
        <v>-8.3052040000000034</v>
      </c>
      <c r="O704" s="24" t="str">
        <f t="shared" si="96"/>
        <v>BRAKING</v>
      </c>
      <c r="P704" s="24">
        <f t="shared" si="90"/>
        <v>1332.2545648148143</v>
      </c>
      <c r="Q704" s="24">
        <f t="shared" si="91"/>
        <v>865.96546712962936</v>
      </c>
      <c r="AE704">
        <f>IF(E704&lt;1,1,0)</f>
        <v>0</v>
      </c>
      <c r="AF704">
        <f>IF(AE704=1,"",E704)</f>
        <v>32.4</v>
      </c>
      <c r="AG704">
        <f>E704/3.6</f>
        <v>9</v>
      </c>
    </row>
    <row r="705" spans="2:33" x14ac:dyDescent="0.3">
      <c r="B705" s="4" t="s">
        <v>53</v>
      </c>
      <c r="C705" s="4">
        <v>697</v>
      </c>
      <c r="D705" s="4">
        <v>108</v>
      </c>
      <c r="E705" s="11">
        <v>28.3</v>
      </c>
      <c r="F705" s="26">
        <f t="shared" si="97"/>
        <v>-0.9166666666666663</v>
      </c>
      <c r="G705" s="26">
        <f t="shared" si="92"/>
        <v>7.8611111111111107</v>
      </c>
      <c r="H705" s="26">
        <f t="shared" si="98"/>
        <v>-3.2999999999999989</v>
      </c>
      <c r="I705" s="28">
        <f>$Y$8*F705</f>
        <v>-1558.3333333333328</v>
      </c>
      <c r="J705" s="28">
        <f>$Z$8*$Y$8*$AA$8</f>
        <v>200.12400000000002</v>
      </c>
      <c r="K705" s="28">
        <f>0.5*$AB$8*$AD$8*$AC$8*(G705)^2</f>
        <v>25.954768518518517</v>
      </c>
      <c r="L705" s="28">
        <f t="shared" si="93"/>
        <v>-1332.2545648148143</v>
      </c>
      <c r="M705" s="31">
        <f t="shared" si="94"/>
        <v>-10473.001162294235</v>
      </c>
      <c r="N705" s="31">
        <f t="shared" si="95"/>
        <v>-10.473001162294235</v>
      </c>
      <c r="O705" s="24" t="str">
        <f t="shared" si="96"/>
        <v>BRAKING</v>
      </c>
      <c r="P705" s="24">
        <f t="shared" si="90"/>
        <v>1006.0821111111109</v>
      </c>
      <c r="Q705" s="24">
        <f t="shared" si="91"/>
        <v>653.95337222222213</v>
      </c>
      <c r="AE705">
        <f>IF(E705&lt;1,1,0)</f>
        <v>0</v>
      </c>
      <c r="AF705">
        <f>IF(AE705=1,"",E705)</f>
        <v>28.3</v>
      </c>
      <c r="AG705">
        <f>E705/3.6</f>
        <v>7.8611111111111107</v>
      </c>
    </row>
    <row r="706" spans="2:33" x14ac:dyDescent="0.3">
      <c r="B706" s="4" t="s">
        <v>53</v>
      </c>
      <c r="C706" s="4">
        <v>698</v>
      </c>
      <c r="D706" s="4">
        <v>109</v>
      </c>
      <c r="E706" s="11">
        <v>25.8</v>
      </c>
      <c r="F706" s="26">
        <f t="shared" si="97"/>
        <v>-0.7222222222222221</v>
      </c>
      <c r="G706" s="26">
        <f t="shared" si="92"/>
        <v>7.166666666666667</v>
      </c>
      <c r="H706" s="26">
        <f t="shared" si="98"/>
        <v>-2.5999999999999996</v>
      </c>
      <c r="I706" s="28">
        <f>$Y$8*F706</f>
        <v>-1227.7777777777776</v>
      </c>
      <c r="J706" s="28">
        <f>$Z$8*$Y$8*$AA$8</f>
        <v>200.12400000000002</v>
      </c>
      <c r="K706" s="28">
        <f>0.5*$AB$8*$AD$8*$AC$8*(G706)^2</f>
        <v>21.571666666666665</v>
      </c>
      <c r="L706" s="28">
        <f t="shared" si="93"/>
        <v>-1006.0821111111109</v>
      </c>
      <c r="M706" s="31">
        <f t="shared" si="94"/>
        <v>-7210.2551296296278</v>
      </c>
      <c r="N706" s="31">
        <f t="shared" si="95"/>
        <v>-7.210255129629628</v>
      </c>
      <c r="O706" s="24" t="str">
        <f t="shared" si="96"/>
        <v>BRAKING</v>
      </c>
      <c r="P706" s="24">
        <f t="shared" si="90"/>
        <v>727.02752777777778</v>
      </c>
      <c r="Q706" s="24">
        <f t="shared" si="91"/>
        <v>472.56789305555554</v>
      </c>
      <c r="AE706">
        <f>IF(E706&lt;1,1,0)</f>
        <v>0</v>
      </c>
      <c r="AF706">
        <f>IF(AE706=1,"",E706)</f>
        <v>25.8</v>
      </c>
      <c r="AG706">
        <f>E706/3.6</f>
        <v>7.166666666666667</v>
      </c>
    </row>
    <row r="707" spans="2:33" x14ac:dyDescent="0.3">
      <c r="B707" s="4" t="s">
        <v>53</v>
      </c>
      <c r="C707" s="4">
        <v>699</v>
      </c>
      <c r="D707" s="4">
        <v>110</v>
      </c>
      <c r="E707" s="11">
        <v>23.1</v>
      </c>
      <c r="F707" s="26">
        <f t="shared" si="97"/>
        <v>-0.55555555555555558</v>
      </c>
      <c r="G707" s="26">
        <f t="shared" si="92"/>
        <v>6.416666666666667</v>
      </c>
      <c r="H707" s="26">
        <f t="shared" si="98"/>
        <v>-2</v>
      </c>
      <c r="I707" s="28">
        <f>$Y$8*F707</f>
        <v>-944.44444444444446</v>
      </c>
      <c r="J707" s="28">
        <f>$Z$8*$Y$8*$AA$8</f>
        <v>200.12400000000002</v>
      </c>
      <c r="K707" s="28">
        <f>0.5*$AB$8*$AD$8*$AC$8*(G707)^2</f>
        <v>17.292916666666667</v>
      </c>
      <c r="L707" s="28">
        <f t="shared" si="93"/>
        <v>-727.02752777777778</v>
      </c>
      <c r="M707" s="31">
        <f t="shared" si="94"/>
        <v>-4665.0933032407411</v>
      </c>
      <c r="N707" s="31">
        <f t="shared" si="95"/>
        <v>-4.6650933032407407</v>
      </c>
      <c r="O707" s="24" t="str">
        <f t="shared" si="96"/>
        <v>BRAKING</v>
      </c>
      <c r="P707" s="24">
        <f t="shared" si="90"/>
        <v>233.08581481481528</v>
      </c>
      <c r="Q707" s="24">
        <f t="shared" si="91"/>
        <v>151.50577962962993</v>
      </c>
      <c r="AE707">
        <f>IF(E707&lt;1,1,0)</f>
        <v>0</v>
      </c>
      <c r="AF707">
        <f>IF(AE707=1,"",E707)</f>
        <v>23.1</v>
      </c>
      <c r="AG707">
        <f>E707/3.6</f>
        <v>6.416666666666667</v>
      </c>
    </row>
    <row r="708" spans="2:33" x14ac:dyDescent="0.3">
      <c r="B708" s="4" t="s">
        <v>53</v>
      </c>
      <c r="C708" s="4">
        <v>700</v>
      </c>
      <c r="D708" s="4">
        <v>111</v>
      </c>
      <c r="E708" s="11">
        <v>21.8</v>
      </c>
      <c r="F708" s="26">
        <f t="shared" si="97"/>
        <v>-0.26388888888888917</v>
      </c>
      <c r="G708" s="26">
        <f t="shared" si="92"/>
        <v>6.0555555555555554</v>
      </c>
      <c r="H708" s="26">
        <f t="shared" si="98"/>
        <v>-0.95000000000000107</v>
      </c>
      <c r="I708" s="28">
        <f>$Y$8*F708</f>
        <v>-448.6111111111116</v>
      </c>
      <c r="J708" s="28">
        <f>$Z$8*$Y$8*$AA$8</f>
        <v>200.12400000000002</v>
      </c>
      <c r="K708" s="28">
        <f>0.5*$AB$8*$AD$8*$AC$8*(G708)^2</f>
        <v>15.401296296296296</v>
      </c>
      <c r="L708" s="28">
        <f t="shared" si="93"/>
        <v>-233.08581481481528</v>
      </c>
      <c r="M708" s="31">
        <f t="shared" si="94"/>
        <v>-1411.4641008230481</v>
      </c>
      <c r="N708" s="31">
        <f t="shared" si="95"/>
        <v>-1.411464100823048</v>
      </c>
      <c r="O708" s="24" t="str">
        <f t="shared" si="96"/>
        <v>BRAKING</v>
      </c>
      <c r="P708" s="24">
        <f t="shared" si="90"/>
        <v>0</v>
      </c>
      <c r="Q708" s="24">
        <f t="shared" si="91"/>
        <v>0</v>
      </c>
      <c r="AE708">
        <f>IF(E708&lt;1,1,0)</f>
        <v>0</v>
      </c>
      <c r="AF708">
        <f>IF(AE708=1,"",E708)</f>
        <v>21.8</v>
      </c>
      <c r="AG708">
        <f>E708/3.6</f>
        <v>6.0555555555555554</v>
      </c>
    </row>
    <row r="709" spans="2:33" x14ac:dyDescent="0.3">
      <c r="B709" s="4" t="s">
        <v>53</v>
      </c>
      <c r="C709" s="4">
        <v>701</v>
      </c>
      <c r="D709" s="4">
        <v>112</v>
      </c>
      <c r="E709" s="11">
        <v>21.2</v>
      </c>
      <c r="F709" s="26">
        <f t="shared" si="97"/>
        <v>-0.1111111111111112</v>
      </c>
      <c r="G709" s="26">
        <f t="shared" si="92"/>
        <v>5.8888888888888884</v>
      </c>
      <c r="H709" s="26">
        <f t="shared" si="98"/>
        <v>-0.40000000000000036</v>
      </c>
      <c r="I709" s="28">
        <f>$Y$8*F709</f>
        <v>-188.88888888888906</v>
      </c>
      <c r="J709" s="28">
        <f>$Z$8*$Y$8*$AA$8</f>
        <v>200.12400000000002</v>
      </c>
      <c r="K709" s="28">
        <f>0.5*$AB$8*$AD$8*$AC$8*(G709)^2</f>
        <v>14.565185185185182</v>
      </c>
      <c r="L709" s="28">
        <f t="shared" si="93"/>
        <v>25.80029629629615</v>
      </c>
      <c r="M709" s="31">
        <f t="shared" si="94"/>
        <v>151.93507818929953</v>
      </c>
      <c r="N709" s="31">
        <f t="shared" si="95"/>
        <v>0.15193507818929952</v>
      </c>
      <c r="O709" s="24" t="str">
        <f t="shared" si="96"/>
        <v/>
      </c>
      <c r="P709" s="24">
        <f t="shared" si="90"/>
        <v>0</v>
      </c>
      <c r="Q709" s="24">
        <f t="shared" si="91"/>
        <v>0</v>
      </c>
      <c r="AE709">
        <f>IF(E709&lt;1,1,0)</f>
        <v>0</v>
      </c>
      <c r="AF709">
        <f>IF(AE709=1,"",E709)</f>
        <v>21.2</v>
      </c>
      <c r="AG709">
        <f>E709/3.6</f>
        <v>5.8888888888888884</v>
      </c>
    </row>
    <row r="710" spans="2:33" x14ac:dyDescent="0.3">
      <c r="B710" s="4" t="s">
        <v>53</v>
      </c>
      <c r="C710" s="4">
        <v>702</v>
      </c>
      <c r="D710" s="4">
        <v>113</v>
      </c>
      <c r="E710" s="11">
        <v>21</v>
      </c>
      <c r="F710" s="26">
        <f t="shared" si="97"/>
        <v>-2.7777777777777679E-2</v>
      </c>
      <c r="G710" s="26">
        <f t="shared" si="92"/>
        <v>5.833333333333333</v>
      </c>
      <c r="H710" s="26">
        <f t="shared" si="98"/>
        <v>-9.9999999999999645E-2</v>
      </c>
      <c r="I710" s="28">
        <f>$Y$8*F710</f>
        <v>-47.222222222222058</v>
      </c>
      <c r="J710" s="28">
        <f>$Z$8*$Y$8*$AA$8</f>
        <v>200.12400000000002</v>
      </c>
      <c r="K710" s="28">
        <f>0.5*$AB$8*$AD$8*$AC$8*(G710)^2</f>
        <v>14.291666666666664</v>
      </c>
      <c r="L710" s="28">
        <f t="shared" si="93"/>
        <v>167.19344444444462</v>
      </c>
      <c r="M710" s="31">
        <f t="shared" si="94"/>
        <v>975.29509259259362</v>
      </c>
      <c r="N710" s="31">
        <f t="shared" si="95"/>
        <v>0.97529509259259362</v>
      </c>
      <c r="O710" s="24" t="str">
        <f t="shared" si="96"/>
        <v/>
      </c>
      <c r="P710" s="24">
        <f t="shared" si="90"/>
        <v>0</v>
      </c>
      <c r="Q710" s="24">
        <f t="shared" si="91"/>
        <v>0</v>
      </c>
      <c r="AE710">
        <f>IF(E710&lt;1,1,0)</f>
        <v>0</v>
      </c>
      <c r="AF710">
        <f>IF(AE710=1,"",E710)</f>
        <v>21</v>
      </c>
      <c r="AG710">
        <f>E710/3.6</f>
        <v>5.833333333333333</v>
      </c>
    </row>
    <row r="711" spans="2:33" x14ac:dyDescent="0.3">
      <c r="B711" s="4" t="s">
        <v>53</v>
      </c>
      <c r="C711" s="4">
        <v>703</v>
      </c>
      <c r="D711" s="4">
        <v>114</v>
      </c>
      <c r="E711" s="11">
        <v>21</v>
      </c>
      <c r="F711" s="26">
        <f t="shared" si="97"/>
        <v>-1.3888888888889086E-2</v>
      </c>
      <c r="G711" s="26">
        <f t="shared" si="92"/>
        <v>5.833333333333333</v>
      </c>
      <c r="H711" s="26">
        <f t="shared" si="98"/>
        <v>-5.0000000000000711E-2</v>
      </c>
      <c r="I711" s="28">
        <f>$Y$8*F711</f>
        <v>-23.611111111111445</v>
      </c>
      <c r="J711" s="28">
        <f>$Z$8*$Y$8*$AA$8</f>
        <v>200.12400000000002</v>
      </c>
      <c r="K711" s="28">
        <f>0.5*$AB$8*$AD$8*$AC$8*(G711)^2</f>
        <v>14.291666666666664</v>
      </c>
      <c r="L711" s="28">
        <f t="shared" si="93"/>
        <v>190.80455555555523</v>
      </c>
      <c r="M711" s="31">
        <f t="shared" si="94"/>
        <v>1113.0265740740722</v>
      </c>
      <c r="N711" s="31">
        <f t="shared" si="95"/>
        <v>1.1130265740740721</v>
      </c>
      <c r="O711" s="24" t="str">
        <f t="shared" si="96"/>
        <v/>
      </c>
      <c r="P711" s="24">
        <f t="shared" si="90"/>
        <v>45.442342592592915</v>
      </c>
      <c r="Q711" s="24">
        <f t="shared" si="91"/>
        <v>29.537522685185397</v>
      </c>
      <c r="AE711">
        <f>IF(E711&lt;1,1,0)</f>
        <v>0</v>
      </c>
      <c r="AF711">
        <f>IF(AE711=1,"",E711)</f>
        <v>21</v>
      </c>
      <c r="AG711">
        <f>E711/3.6</f>
        <v>5.833333333333333</v>
      </c>
    </row>
    <row r="712" spans="2:33" x14ac:dyDescent="0.3">
      <c r="B712" s="4" t="s">
        <v>53</v>
      </c>
      <c r="C712" s="4">
        <v>704</v>
      </c>
      <c r="D712" s="4">
        <v>115</v>
      </c>
      <c r="E712" s="11">
        <v>20.9</v>
      </c>
      <c r="F712" s="26">
        <f t="shared" si="97"/>
        <v>-0.15277777777777798</v>
      </c>
      <c r="G712" s="26">
        <f t="shared" si="92"/>
        <v>5.8055555555555554</v>
      </c>
      <c r="H712" s="26">
        <f t="shared" si="98"/>
        <v>-0.55000000000000071</v>
      </c>
      <c r="I712" s="28">
        <f>$Y$8*F712</f>
        <v>-259.72222222222257</v>
      </c>
      <c r="J712" s="28">
        <f>$Z$8*$Y$8*$AA$8</f>
        <v>200.12400000000002</v>
      </c>
      <c r="K712" s="28">
        <f>0.5*$AB$8*$AD$8*$AC$8*(G712)^2</f>
        <v>14.155879629629629</v>
      </c>
      <c r="L712" s="28">
        <f t="shared" si="93"/>
        <v>-45.442342592592915</v>
      </c>
      <c r="M712" s="31">
        <f t="shared" si="94"/>
        <v>-263.81804449588662</v>
      </c>
      <c r="N712" s="31">
        <f t="shared" si="95"/>
        <v>-0.26381804449588664</v>
      </c>
      <c r="O712" s="24" t="str">
        <f t="shared" si="96"/>
        <v>BRAKING</v>
      </c>
      <c r="P712" s="24">
        <f t="shared" ref="P712:P775" si="99">MAX(-L713,0)</f>
        <v>495.3756759259258</v>
      </c>
      <c r="Q712" s="24">
        <f t="shared" ref="Q712:Q775" si="100">P712*0.65</f>
        <v>321.99418935185179</v>
      </c>
      <c r="AE712">
        <f>IF(E712&lt;1,1,0)</f>
        <v>0</v>
      </c>
      <c r="AF712">
        <f>IF(AE712=1,"",E712)</f>
        <v>20.9</v>
      </c>
      <c r="AG712">
        <f>E712/3.6</f>
        <v>5.8055555555555554</v>
      </c>
    </row>
    <row r="713" spans="2:33" x14ac:dyDescent="0.3">
      <c r="B713" s="4" t="s">
        <v>53</v>
      </c>
      <c r="C713" s="4">
        <v>705</v>
      </c>
      <c r="D713" s="4">
        <v>116</v>
      </c>
      <c r="E713" s="11">
        <v>19.899999999999999</v>
      </c>
      <c r="F713" s="26">
        <f t="shared" si="97"/>
        <v>-0.41666666666666663</v>
      </c>
      <c r="G713" s="26">
        <f t="shared" ref="G713:G776" si="101">E713/3.6</f>
        <v>5.5277777777777777</v>
      </c>
      <c r="H713" s="26">
        <f t="shared" si="98"/>
        <v>-1.5</v>
      </c>
      <c r="I713" s="28">
        <f>$Y$8*F713</f>
        <v>-708.33333333333326</v>
      </c>
      <c r="J713" s="28">
        <f>$Z$8*$Y$8*$AA$8</f>
        <v>200.12400000000002</v>
      </c>
      <c r="K713" s="28">
        <f>0.5*$AB$8*$AD$8*$AC$8*(G713)^2</f>
        <v>12.833657407407406</v>
      </c>
      <c r="L713" s="28">
        <f t="shared" ref="L713:L776" si="102">I713+$J$8+K713</f>
        <v>-495.3756759259258</v>
      </c>
      <c r="M713" s="31">
        <f t="shared" ref="M713:M776" si="103">L713*G713</f>
        <v>-2738.3266530349788</v>
      </c>
      <c r="N713" s="31">
        <f t="shared" ref="N713:N776" si="104">M713/1000</f>
        <v>-2.7383266530349788</v>
      </c>
      <c r="O713" s="24" t="str">
        <f t="shared" ref="O713:O776" si="105">IF(L713&lt;0, "BRAKING", "")</f>
        <v>BRAKING</v>
      </c>
      <c r="P713" s="24">
        <f t="shared" si="99"/>
        <v>922.82567592592557</v>
      </c>
      <c r="Q713" s="24">
        <f t="shared" si="100"/>
        <v>599.83668935185165</v>
      </c>
      <c r="AE713">
        <f>IF(E713&lt;1,1,0)</f>
        <v>0</v>
      </c>
      <c r="AF713">
        <f>IF(AE713=1,"",E713)</f>
        <v>19.899999999999999</v>
      </c>
      <c r="AG713">
        <f>E713/3.6</f>
        <v>5.5277777777777777</v>
      </c>
    </row>
    <row r="714" spans="2:33" x14ac:dyDescent="0.3">
      <c r="B714" s="4" t="s">
        <v>53</v>
      </c>
      <c r="C714" s="4">
        <v>706</v>
      </c>
      <c r="D714" s="4">
        <v>117</v>
      </c>
      <c r="E714" s="11">
        <v>17.899999999999999</v>
      </c>
      <c r="F714" s="26">
        <f t="shared" ref="F714:F777" si="106">($E715-$E713)/2/3.6</f>
        <v>-0.66666666666666652</v>
      </c>
      <c r="G714" s="26">
        <f t="shared" si="101"/>
        <v>4.9722222222222214</v>
      </c>
      <c r="H714" s="26">
        <f t="shared" ref="H714:H777" si="107">($E715-$E713)/2</f>
        <v>-2.3999999999999995</v>
      </c>
      <c r="I714" s="28">
        <f>$Y$8*F714</f>
        <v>-1133.333333333333</v>
      </c>
      <c r="J714" s="28">
        <f>$Z$8*$Y$8*$AA$8</f>
        <v>200.12400000000002</v>
      </c>
      <c r="K714" s="28">
        <f>0.5*$AB$8*$AD$8*$AC$8*(G714)^2</f>
        <v>10.383657407407403</v>
      </c>
      <c r="L714" s="28">
        <f t="shared" si="102"/>
        <v>-922.82567592592557</v>
      </c>
      <c r="M714" s="31">
        <f t="shared" si="103"/>
        <v>-4588.4943330761289</v>
      </c>
      <c r="N714" s="31">
        <f t="shared" si="104"/>
        <v>-4.5884943330761292</v>
      </c>
      <c r="O714" s="24" t="str">
        <f t="shared" si="105"/>
        <v>BRAKING</v>
      </c>
      <c r="P714" s="24">
        <f t="shared" si="99"/>
        <v>996.65345370370312</v>
      </c>
      <c r="Q714" s="24">
        <f t="shared" si="100"/>
        <v>647.82474490740708</v>
      </c>
      <c r="AE714">
        <f>IF(E714&lt;1,1,0)</f>
        <v>0</v>
      </c>
      <c r="AF714">
        <f>IF(AE714=1,"",E714)</f>
        <v>17.899999999999999</v>
      </c>
      <c r="AG714">
        <f>E714/3.6</f>
        <v>4.9722222222222214</v>
      </c>
    </row>
    <row r="715" spans="2:33" x14ac:dyDescent="0.3">
      <c r="B715" s="4" t="s">
        <v>53</v>
      </c>
      <c r="C715" s="4">
        <v>707</v>
      </c>
      <c r="D715" s="4">
        <v>118</v>
      </c>
      <c r="E715" s="11">
        <v>15.1</v>
      </c>
      <c r="F715" s="26">
        <f t="shared" si="106"/>
        <v>-0.70833333333333304</v>
      </c>
      <c r="G715" s="26">
        <f t="shared" si="101"/>
        <v>4.1944444444444446</v>
      </c>
      <c r="H715" s="26">
        <f t="shared" si="107"/>
        <v>-2.5499999999999989</v>
      </c>
      <c r="I715" s="28">
        <f>$Y$8*F715</f>
        <v>-1204.1666666666661</v>
      </c>
      <c r="J715" s="28">
        <f>$Z$8*$Y$8*$AA$8</f>
        <v>200.12400000000002</v>
      </c>
      <c r="K715" s="28">
        <f>0.5*$AB$8*$AD$8*$AC$8*(G715)^2</f>
        <v>7.3892129629629641</v>
      </c>
      <c r="L715" s="28">
        <f t="shared" si="102"/>
        <v>-996.65345370370312</v>
      </c>
      <c r="M715" s="31">
        <f t="shared" si="103"/>
        <v>-4180.4075419238661</v>
      </c>
      <c r="N715" s="31">
        <f t="shared" si="104"/>
        <v>-4.1804075419238664</v>
      </c>
      <c r="O715" s="24" t="str">
        <f t="shared" si="105"/>
        <v>BRAKING</v>
      </c>
      <c r="P715" s="24">
        <f t="shared" si="99"/>
        <v>526.51081481481469</v>
      </c>
      <c r="Q715" s="24">
        <f t="shared" si="100"/>
        <v>342.23202962962955</v>
      </c>
      <c r="AE715">
        <f>IF(E715&lt;1,1,0)</f>
        <v>0</v>
      </c>
      <c r="AF715">
        <f>IF(AE715=1,"",E715)</f>
        <v>15.1</v>
      </c>
      <c r="AG715">
        <f>E715/3.6</f>
        <v>4.1944444444444446</v>
      </c>
    </row>
    <row r="716" spans="2:33" x14ac:dyDescent="0.3">
      <c r="B716" s="4" t="s">
        <v>53</v>
      </c>
      <c r="C716" s="4">
        <v>708</v>
      </c>
      <c r="D716" s="4">
        <v>119</v>
      </c>
      <c r="E716" s="11">
        <v>12.8</v>
      </c>
      <c r="F716" s="26">
        <f t="shared" si="106"/>
        <v>-0.43055555555555547</v>
      </c>
      <c r="G716" s="26">
        <f t="shared" si="101"/>
        <v>3.5555555555555558</v>
      </c>
      <c r="H716" s="26">
        <f t="shared" si="107"/>
        <v>-1.5499999999999998</v>
      </c>
      <c r="I716" s="28">
        <f>$Y$8*F716</f>
        <v>-731.94444444444434</v>
      </c>
      <c r="J716" s="28">
        <f>$Z$8*$Y$8*$AA$8</f>
        <v>200.12400000000002</v>
      </c>
      <c r="K716" s="28">
        <f>0.5*$AB$8*$AD$8*$AC$8*(G716)^2</f>
        <v>5.3096296296296295</v>
      </c>
      <c r="L716" s="28">
        <f t="shared" si="102"/>
        <v>-526.51081481481469</v>
      </c>
      <c r="M716" s="31">
        <f t="shared" si="103"/>
        <v>-1872.0384526748969</v>
      </c>
      <c r="N716" s="31">
        <f t="shared" si="104"/>
        <v>-1.872038452674897</v>
      </c>
      <c r="O716" s="24" t="str">
        <f t="shared" si="105"/>
        <v>BRAKING</v>
      </c>
      <c r="P716" s="24">
        <f t="shared" si="99"/>
        <v>0</v>
      </c>
      <c r="Q716" s="24">
        <f t="shared" si="100"/>
        <v>0</v>
      </c>
      <c r="AE716">
        <f>IF(E716&lt;1,1,0)</f>
        <v>0</v>
      </c>
      <c r="AF716">
        <f>IF(AE716=1,"",E716)</f>
        <v>12.8</v>
      </c>
      <c r="AG716">
        <f>E716/3.6</f>
        <v>3.5555555555555558</v>
      </c>
    </row>
    <row r="717" spans="2:33" x14ac:dyDescent="0.3">
      <c r="B717" s="4" t="s">
        <v>53</v>
      </c>
      <c r="C717" s="4">
        <v>709</v>
      </c>
      <c r="D717" s="4">
        <v>120</v>
      </c>
      <c r="E717" s="11">
        <v>12</v>
      </c>
      <c r="F717" s="26">
        <f t="shared" si="106"/>
        <v>5.5555555555555358E-2</v>
      </c>
      <c r="G717" s="26">
        <f t="shared" si="101"/>
        <v>3.333333333333333</v>
      </c>
      <c r="H717" s="26">
        <f t="shared" si="107"/>
        <v>0.19999999999999929</v>
      </c>
      <c r="I717" s="28">
        <f>$Y$8*F717</f>
        <v>94.444444444444116</v>
      </c>
      <c r="J717" s="28">
        <f>$Z$8*$Y$8*$AA$8</f>
        <v>200.12400000000002</v>
      </c>
      <c r="K717" s="28">
        <f>0.5*$AB$8*$AD$8*$AC$8*(G717)^2</f>
        <v>4.6666666666666652</v>
      </c>
      <c r="L717" s="28">
        <f t="shared" si="102"/>
        <v>299.23511111111083</v>
      </c>
      <c r="M717" s="31">
        <f t="shared" si="103"/>
        <v>997.45037037036934</v>
      </c>
      <c r="N717" s="31">
        <f t="shared" si="104"/>
        <v>0.99745037037036932</v>
      </c>
      <c r="O717" s="24" t="str">
        <f t="shared" si="105"/>
        <v/>
      </c>
      <c r="P717" s="24">
        <f t="shared" si="99"/>
        <v>0</v>
      </c>
      <c r="Q717" s="24">
        <f t="shared" si="100"/>
        <v>0</v>
      </c>
      <c r="AE717">
        <f>IF(E717&lt;1,1,0)</f>
        <v>0</v>
      </c>
      <c r="AF717">
        <f>IF(AE717=1,"",E717)</f>
        <v>12</v>
      </c>
      <c r="AG717">
        <f>E717/3.6</f>
        <v>3.333333333333333</v>
      </c>
    </row>
    <row r="718" spans="2:33" x14ac:dyDescent="0.3">
      <c r="B718" s="4" t="s">
        <v>53</v>
      </c>
      <c r="C718" s="4">
        <v>710</v>
      </c>
      <c r="D718" s="4">
        <v>121</v>
      </c>
      <c r="E718" s="11">
        <v>13.2</v>
      </c>
      <c r="F718" s="26">
        <f t="shared" si="106"/>
        <v>0.70833333333333348</v>
      </c>
      <c r="G718" s="26">
        <f t="shared" si="101"/>
        <v>3.6666666666666665</v>
      </c>
      <c r="H718" s="26">
        <f t="shared" si="107"/>
        <v>2.5500000000000007</v>
      </c>
      <c r="I718" s="28">
        <f>$Y$8*F718</f>
        <v>1204.166666666667</v>
      </c>
      <c r="J718" s="28">
        <f>$Z$8*$Y$8*$AA$8</f>
        <v>200.12400000000002</v>
      </c>
      <c r="K718" s="28">
        <f>0.5*$AB$8*$AD$8*$AC$8*(G718)^2</f>
        <v>5.6466666666666656</v>
      </c>
      <c r="L718" s="28">
        <f t="shared" si="102"/>
        <v>1409.9373333333338</v>
      </c>
      <c r="M718" s="31">
        <f t="shared" si="103"/>
        <v>5169.7702222222233</v>
      </c>
      <c r="N718" s="31">
        <f t="shared" si="104"/>
        <v>5.1697702222222235</v>
      </c>
      <c r="O718" s="24" t="str">
        <f t="shared" si="105"/>
        <v/>
      </c>
      <c r="P718" s="24">
        <f t="shared" si="99"/>
        <v>0</v>
      </c>
      <c r="Q718" s="24">
        <f t="shared" si="100"/>
        <v>0</v>
      </c>
      <c r="AE718">
        <f>IF(E718&lt;1,1,0)</f>
        <v>0</v>
      </c>
      <c r="AF718">
        <f>IF(AE718=1,"",E718)</f>
        <v>13.2</v>
      </c>
      <c r="AG718">
        <f>E718/3.6</f>
        <v>3.6666666666666665</v>
      </c>
    </row>
    <row r="719" spans="2:33" x14ac:dyDescent="0.3">
      <c r="B719" s="4" t="s">
        <v>53</v>
      </c>
      <c r="C719" s="4">
        <v>711</v>
      </c>
      <c r="D719" s="4">
        <v>122</v>
      </c>
      <c r="E719" s="11">
        <v>17.100000000000001</v>
      </c>
      <c r="F719" s="26">
        <f t="shared" si="106"/>
        <v>1.0972222222222225</v>
      </c>
      <c r="G719" s="26">
        <f t="shared" si="101"/>
        <v>4.75</v>
      </c>
      <c r="H719" s="26">
        <f t="shared" si="107"/>
        <v>3.9500000000000011</v>
      </c>
      <c r="I719" s="28">
        <f>$Y$8*F719</f>
        <v>1865.2777777777783</v>
      </c>
      <c r="J719" s="28">
        <f>$Z$8*$Y$8*$AA$8</f>
        <v>200.12400000000002</v>
      </c>
      <c r="K719" s="28">
        <f>0.5*$AB$8*$AD$8*$AC$8*(G719)^2</f>
        <v>9.4762500000000003</v>
      </c>
      <c r="L719" s="28">
        <f t="shared" si="102"/>
        <v>2074.8780277777782</v>
      </c>
      <c r="M719" s="31">
        <f t="shared" si="103"/>
        <v>9855.6706319444475</v>
      </c>
      <c r="N719" s="31">
        <f t="shared" si="104"/>
        <v>9.8556706319444469</v>
      </c>
      <c r="O719" s="24" t="str">
        <f t="shared" si="105"/>
        <v/>
      </c>
      <c r="P719" s="24">
        <f t="shared" si="99"/>
        <v>0</v>
      </c>
      <c r="Q719" s="24">
        <f t="shared" si="100"/>
        <v>0</v>
      </c>
      <c r="AE719">
        <f>IF(E719&lt;1,1,0)</f>
        <v>0</v>
      </c>
      <c r="AF719">
        <f>IF(AE719=1,"",E719)</f>
        <v>17.100000000000001</v>
      </c>
      <c r="AG719">
        <f>E719/3.6</f>
        <v>4.75</v>
      </c>
    </row>
    <row r="720" spans="2:33" x14ac:dyDescent="0.3">
      <c r="B720" s="4" t="s">
        <v>53</v>
      </c>
      <c r="C720" s="4">
        <v>712</v>
      </c>
      <c r="D720" s="4">
        <v>123</v>
      </c>
      <c r="E720" s="11">
        <v>21.1</v>
      </c>
      <c r="F720" s="26">
        <f t="shared" si="106"/>
        <v>0.65277777777777768</v>
      </c>
      <c r="G720" s="26">
        <f t="shared" si="101"/>
        <v>5.8611111111111116</v>
      </c>
      <c r="H720" s="26">
        <f t="shared" si="107"/>
        <v>2.3499999999999996</v>
      </c>
      <c r="I720" s="28">
        <f>$Y$8*F720</f>
        <v>1109.7222222222219</v>
      </c>
      <c r="J720" s="28">
        <f>$Z$8*$Y$8*$AA$8</f>
        <v>200.12400000000002</v>
      </c>
      <c r="K720" s="28">
        <f>0.5*$AB$8*$AD$8*$AC$8*(G720)^2</f>
        <v>14.428101851851853</v>
      </c>
      <c r="L720" s="28">
        <f t="shared" si="102"/>
        <v>1324.2743240740738</v>
      </c>
      <c r="M720" s="31">
        <f t="shared" si="103"/>
        <v>7761.7189549897112</v>
      </c>
      <c r="N720" s="31">
        <f t="shared" si="104"/>
        <v>7.7617189549897114</v>
      </c>
      <c r="O720" s="24" t="str">
        <f t="shared" si="105"/>
        <v/>
      </c>
      <c r="P720" s="24">
        <f t="shared" si="99"/>
        <v>0</v>
      </c>
      <c r="Q720" s="24">
        <f t="shared" si="100"/>
        <v>0</v>
      </c>
      <c r="AE720">
        <f>IF(E720&lt;1,1,0)</f>
        <v>0</v>
      </c>
      <c r="AF720">
        <f>IF(AE720=1,"",E720)</f>
        <v>21.1</v>
      </c>
      <c r="AG720">
        <f>E720/3.6</f>
        <v>5.8611111111111116</v>
      </c>
    </row>
    <row r="721" spans="2:33" x14ac:dyDescent="0.3">
      <c r="B721" s="4" t="s">
        <v>53</v>
      </c>
      <c r="C721" s="4">
        <v>713</v>
      </c>
      <c r="D721" s="4">
        <v>124</v>
      </c>
      <c r="E721" s="11">
        <v>21.8</v>
      </c>
      <c r="F721" s="26">
        <f t="shared" si="106"/>
        <v>1.3888888888888593E-2</v>
      </c>
      <c r="G721" s="26">
        <f t="shared" si="101"/>
        <v>6.0555555555555554</v>
      </c>
      <c r="H721" s="26">
        <f t="shared" si="107"/>
        <v>4.9999999999998934E-2</v>
      </c>
      <c r="I721" s="28">
        <f>$Y$8*F721</f>
        <v>23.61111111111061</v>
      </c>
      <c r="J721" s="28">
        <f>$Z$8*$Y$8*$AA$8</f>
        <v>200.12400000000002</v>
      </c>
      <c r="K721" s="28">
        <f>0.5*$AB$8*$AD$8*$AC$8*(G721)^2</f>
        <v>15.401296296296296</v>
      </c>
      <c r="L721" s="28">
        <f t="shared" si="102"/>
        <v>239.13640740740692</v>
      </c>
      <c r="M721" s="31">
        <f t="shared" si="103"/>
        <v>1448.1038004115196</v>
      </c>
      <c r="N721" s="31">
        <f t="shared" si="104"/>
        <v>1.4481038004115196</v>
      </c>
      <c r="O721" s="24" t="str">
        <f t="shared" si="105"/>
        <v/>
      </c>
      <c r="P721" s="24">
        <f t="shared" si="99"/>
        <v>564.47748148148162</v>
      </c>
      <c r="Q721" s="24">
        <f t="shared" si="100"/>
        <v>366.91036296296306</v>
      </c>
      <c r="AE721">
        <f>IF(E721&lt;1,1,0)</f>
        <v>0</v>
      </c>
      <c r="AF721">
        <f>IF(AE721=1,"",E721)</f>
        <v>21.8</v>
      </c>
      <c r="AG721">
        <f>E721/3.6</f>
        <v>6.0555555555555554</v>
      </c>
    </row>
    <row r="722" spans="2:33" x14ac:dyDescent="0.3">
      <c r="B722" s="4" t="s">
        <v>53</v>
      </c>
      <c r="C722" s="4">
        <v>714</v>
      </c>
      <c r="D722" s="4">
        <v>125</v>
      </c>
      <c r="E722" s="11">
        <v>21.2</v>
      </c>
      <c r="F722" s="26">
        <f t="shared" si="106"/>
        <v>-0.45833333333333343</v>
      </c>
      <c r="G722" s="26">
        <f t="shared" si="101"/>
        <v>5.8888888888888884</v>
      </c>
      <c r="H722" s="26">
        <f t="shared" si="107"/>
        <v>-1.6500000000000004</v>
      </c>
      <c r="I722" s="28">
        <f>$Y$8*F722</f>
        <v>-779.16666666666686</v>
      </c>
      <c r="J722" s="28">
        <f>$Z$8*$Y$8*$AA$8</f>
        <v>200.12400000000002</v>
      </c>
      <c r="K722" s="28">
        <f>0.5*$AB$8*$AD$8*$AC$8*(G722)^2</f>
        <v>14.565185185185182</v>
      </c>
      <c r="L722" s="28">
        <f t="shared" si="102"/>
        <v>-564.47748148148162</v>
      </c>
      <c r="M722" s="31">
        <f t="shared" si="103"/>
        <v>-3324.1451687242802</v>
      </c>
      <c r="N722" s="31">
        <f t="shared" si="104"/>
        <v>-3.32414516872428</v>
      </c>
      <c r="O722" s="24" t="str">
        <f t="shared" si="105"/>
        <v>BRAKING</v>
      </c>
      <c r="P722" s="24">
        <f t="shared" si="99"/>
        <v>1512.3956759259254</v>
      </c>
      <c r="Q722" s="24">
        <f t="shared" si="100"/>
        <v>983.05718935185155</v>
      </c>
      <c r="AE722">
        <f>IF(E722&lt;1,1,0)</f>
        <v>0</v>
      </c>
      <c r="AF722">
        <f>IF(AE722=1,"",E722)</f>
        <v>21.2</v>
      </c>
      <c r="AG722">
        <f>E722/3.6</f>
        <v>5.8888888888888884</v>
      </c>
    </row>
    <row r="723" spans="2:33" x14ac:dyDescent="0.3">
      <c r="B723" s="4" t="s">
        <v>53</v>
      </c>
      <c r="C723" s="4">
        <v>715</v>
      </c>
      <c r="D723" s="4">
        <v>126</v>
      </c>
      <c r="E723" s="11">
        <v>18.5</v>
      </c>
      <c r="F723" s="26">
        <f t="shared" si="106"/>
        <v>-1.0138888888888886</v>
      </c>
      <c r="G723" s="26">
        <f t="shared" si="101"/>
        <v>5.1388888888888884</v>
      </c>
      <c r="H723" s="26">
        <f t="shared" si="107"/>
        <v>-3.6499999999999995</v>
      </c>
      <c r="I723" s="28">
        <f>$Y$8*F723</f>
        <v>-1723.6111111111106</v>
      </c>
      <c r="J723" s="28">
        <f>$Z$8*$Y$8*$AA$8</f>
        <v>200.12400000000002</v>
      </c>
      <c r="K723" s="28">
        <f>0.5*$AB$8*$AD$8*$AC$8*(G723)^2</f>
        <v>11.091435185185182</v>
      </c>
      <c r="L723" s="28">
        <f t="shared" si="102"/>
        <v>-1512.3956759259254</v>
      </c>
      <c r="M723" s="31">
        <f t="shared" si="103"/>
        <v>-7772.0333346193383</v>
      </c>
      <c r="N723" s="31">
        <f t="shared" si="104"/>
        <v>-7.772033334619338</v>
      </c>
      <c r="O723" s="24" t="str">
        <f t="shared" si="105"/>
        <v>BRAKING</v>
      </c>
      <c r="P723" s="24">
        <f t="shared" si="99"/>
        <v>1328.3367870370369</v>
      </c>
      <c r="Q723" s="24">
        <f t="shared" si="100"/>
        <v>863.41891157407395</v>
      </c>
      <c r="AE723">
        <f>IF(E723&lt;1,1,0)</f>
        <v>0</v>
      </c>
      <c r="AF723">
        <f>IF(AE723=1,"",E723)</f>
        <v>18.5</v>
      </c>
      <c r="AG723">
        <f>E723/3.6</f>
        <v>5.1388888888888884</v>
      </c>
    </row>
    <row r="724" spans="2:33" x14ac:dyDescent="0.3">
      <c r="B724" s="4" t="s">
        <v>53</v>
      </c>
      <c r="C724" s="4">
        <v>716</v>
      </c>
      <c r="D724" s="4">
        <v>127</v>
      </c>
      <c r="E724" s="11">
        <v>13.9</v>
      </c>
      <c r="F724" s="26">
        <f t="shared" si="106"/>
        <v>-0.90277777777777779</v>
      </c>
      <c r="G724" s="26">
        <f t="shared" si="101"/>
        <v>3.8611111111111112</v>
      </c>
      <c r="H724" s="26">
        <f t="shared" si="107"/>
        <v>-3.25</v>
      </c>
      <c r="I724" s="28">
        <f>$Y$8*F724</f>
        <v>-1534.7222222222222</v>
      </c>
      <c r="J724" s="28">
        <f>$Z$8*$Y$8*$AA$8</f>
        <v>200.12400000000002</v>
      </c>
      <c r="K724" s="28">
        <f>0.5*$AB$8*$AD$8*$AC$8*(G724)^2</f>
        <v>6.261435185185185</v>
      </c>
      <c r="L724" s="28">
        <f t="shared" si="102"/>
        <v>-1328.3367870370369</v>
      </c>
      <c r="M724" s="31">
        <f t="shared" si="103"/>
        <v>-5128.8559277263366</v>
      </c>
      <c r="N724" s="31">
        <f t="shared" si="104"/>
        <v>-5.1288559277263364</v>
      </c>
      <c r="O724" s="24" t="str">
        <f t="shared" si="105"/>
        <v>BRAKING</v>
      </c>
      <c r="P724" s="24">
        <f t="shared" si="99"/>
        <v>243.82044444444452</v>
      </c>
      <c r="Q724" s="24">
        <f t="shared" si="100"/>
        <v>158.48328888888895</v>
      </c>
      <c r="AE724">
        <f>IF(E724&lt;1,1,0)</f>
        <v>0</v>
      </c>
      <c r="AF724">
        <f>IF(AE724=1,"",E724)</f>
        <v>13.9</v>
      </c>
      <c r="AG724">
        <f>E724/3.6</f>
        <v>3.8611111111111112</v>
      </c>
    </row>
    <row r="725" spans="2:33" x14ac:dyDescent="0.3">
      <c r="B725" s="4" t="s">
        <v>53</v>
      </c>
      <c r="C725" s="4">
        <v>717</v>
      </c>
      <c r="D725" s="4">
        <v>128</v>
      </c>
      <c r="E725" s="11">
        <v>12</v>
      </c>
      <c r="F725" s="26">
        <f t="shared" si="106"/>
        <v>-0.26388888888888895</v>
      </c>
      <c r="G725" s="26">
        <f t="shared" si="101"/>
        <v>3.333333333333333</v>
      </c>
      <c r="H725" s="26">
        <f t="shared" si="107"/>
        <v>-0.95000000000000018</v>
      </c>
      <c r="I725" s="28">
        <f>$Y$8*F725</f>
        <v>-448.6111111111112</v>
      </c>
      <c r="J725" s="28">
        <f>$Z$8*$Y$8*$AA$8</f>
        <v>200.12400000000002</v>
      </c>
      <c r="K725" s="28">
        <f>0.5*$AB$8*$AD$8*$AC$8*(G725)^2</f>
        <v>4.6666666666666652</v>
      </c>
      <c r="L725" s="28">
        <f t="shared" si="102"/>
        <v>-243.82044444444452</v>
      </c>
      <c r="M725" s="31">
        <f t="shared" si="103"/>
        <v>-812.73481481481497</v>
      </c>
      <c r="N725" s="31">
        <f t="shared" si="104"/>
        <v>-0.81273481481481502</v>
      </c>
      <c r="O725" s="24" t="str">
        <f t="shared" si="105"/>
        <v>BRAKING</v>
      </c>
      <c r="P725" s="24">
        <f t="shared" si="99"/>
        <v>0</v>
      </c>
      <c r="Q725" s="24">
        <f t="shared" si="100"/>
        <v>0</v>
      </c>
      <c r="AE725">
        <f>IF(E725&lt;1,1,0)</f>
        <v>0</v>
      </c>
      <c r="AF725">
        <f>IF(AE725=1,"",E725)</f>
        <v>12</v>
      </c>
      <c r="AG725">
        <f>E725/3.6</f>
        <v>3.333333333333333</v>
      </c>
    </row>
    <row r="726" spans="2:33" x14ac:dyDescent="0.3">
      <c r="B726" s="4" t="s">
        <v>53</v>
      </c>
      <c r="C726" s="4">
        <v>718</v>
      </c>
      <c r="D726" s="4">
        <v>129</v>
      </c>
      <c r="E726" s="11">
        <v>12</v>
      </c>
      <c r="F726" s="26">
        <f t="shared" si="106"/>
        <v>0.1388888888888889</v>
      </c>
      <c r="G726" s="26">
        <f t="shared" si="101"/>
        <v>3.333333333333333</v>
      </c>
      <c r="H726" s="26">
        <f t="shared" si="107"/>
        <v>0.5</v>
      </c>
      <c r="I726" s="28">
        <f>$Y$8*F726</f>
        <v>236.11111111111111</v>
      </c>
      <c r="J726" s="28">
        <f>$Z$8*$Y$8*$AA$8</f>
        <v>200.12400000000002</v>
      </c>
      <c r="K726" s="28">
        <f>0.5*$AB$8*$AD$8*$AC$8*(G726)^2</f>
        <v>4.6666666666666652</v>
      </c>
      <c r="L726" s="28">
        <f t="shared" si="102"/>
        <v>440.9017777777778</v>
      </c>
      <c r="M726" s="31">
        <f t="shared" si="103"/>
        <v>1469.6725925925925</v>
      </c>
      <c r="N726" s="31">
        <f t="shared" si="104"/>
        <v>1.4696725925925926</v>
      </c>
      <c r="O726" s="24" t="str">
        <f t="shared" si="105"/>
        <v/>
      </c>
      <c r="P726" s="24">
        <f t="shared" si="99"/>
        <v>0</v>
      </c>
      <c r="Q726" s="24">
        <f t="shared" si="100"/>
        <v>0</v>
      </c>
      <c r="AE726">
        <f>IF(E726&lt;1,1,0)</f>
        <v>0</v>
      </c>
      <c r="AF726">
        <f>IF(AE726=1,"",E726)</f>
        <v>12</v>
      </c>
      <c r="AG726">
        <f>E726/3.6</f>
        <v>3.333333333333333</v>
      </c>
    </row>
    <row r="727" spans="2:33" x14ac:dyDescent="0.3">
      <c r="B727" s="4" t="s">
        <v>53</v>
      </c>
      <c r="C727" s="4">
        <v>719</v>
      </c>
      <c r="D727" s="4">
        <v>130</v>
      </c>
      <c r="E727" s="11">
        <v>13</v>
      </c>
      <c r="F727" s="26">
        <f t="shared" si="106"/>
        <v>0.55555555555555558</v>
      </c>
      <c r="G727" s="26">
        <f t="shared" si="101"/>
        <v>3.6111111111111112</v>
      </c>
      <c r="H727" s="26">
        <f t="shared" si="107"/>
        <v>2</v>
      </c>
      <c r="I727" s="28">
        <f>$Y$8*F727</f>
        <v>944.44444444444446</v>
      </c>
      <c r="J727" s="28">
        <f>$Z$8*$Y$8*$AA$8</f>
        <v>200.12400000000002</v>
      </c>
      <c r="K727" s="28">
        <f>0.5*$AB$8*$AD$8*$AC$8*(G727)^2</f>
        <v>5.4768518518518512</v>
      </c>
      <c r="L727" s="28">
        <f t="shared" si="102"/>
        <v>1150.0452962962966</v>
      </c>
      <c r="M727" s="31">
        <f t="shared" si="103"/>
        <v>4152.9413477366261</v>
      </c>
      <c r="N727" s="31">
        <f t="shared" si="104"/>
        <v>4.1529413477366264</v>
      </c>
      <c r="O727" s="24" t="str">
        <f t="shared" si="105"/>
        <v/>
      </c>
      <c r="P727" s="24">
        <f t="shared" si="99"/>
        <v>0</v>
      </c>
      <c r="Q727" s="24">
        <f t="shared" si="100"/>
        <v>0</v>
      </c>
      <c r="AE727">
        <f>IF(E727&lt;1,1,0)</f>
        <v>0</v>
      </c>
      <c r="AF727">
        <f>IF(AE727=1,"",E727)</f>
        <v>13</v>
      </c>
      <c r="AG727">
        <f>E727/3.6</f>
        <v>3.6111111111111112</v>
      </c>
    </row>
    <row r="728" spans="2:33" x14ac:dyDescent="0.3">
      <c r="B728" s="4" t="s">
        <v>53</v>
      </c>
      <c r="C728" s="4">
        <v>720</v>
      </c>
      <c r="D728" s="4">
        <v>131</v>
      </c>
      <c r="E728" s="11">
        <v>16</v>
      </c>
      <c r="F728" s="26">
        <f t="shared" si="106"/>
        <v>0.76388888888888884</v>
      </c>
      <c r="G728" s="26">
        <f t="shared" si="101"/>
        <v>4.4444444444444446</v>
      </c>
      <c r="H728" s="26">
        <f t="shared" si="107"/>
        <v>2.75</v>
      </c>
      <c r="I728" s="28">
        <f>$Y$8*F728</f>
        <v>1298.6111111111111</v>
      </c>
      <c r="J728" s="28">
        <f>$Z$8*$Y$8*$AA$8</f>
        <v>200.12400000000002</v>
      </c>
      <c r="K728" s="28">
        <f>0.5*$AB$8*$AD$8*$AC$8*(G728)^2</f>
        <v>8.2962962962962976</v>
      </c>
      <c r="L728" s="28">
        <f t="shared" si="102"/>
        <v>1507.0314074074074</v>
      </c>
      <c r="M728" s="31">
        <f t="shared" si="103"/>
        <v>6697.9173662551448</v>
      </c>
      <c r="N728" s="31">
        <f t="shared" si="104"/>
        <v>6.6979173662551448</v>
      </c>
      <c r="O728" s="24" t="str">
        <f t="shared" si="105"/>
        <v/>
      </c>
      <c r="P728" s="24">
        <f t="shared" si="99"/>
        <v>0</v>
      </c>
      <c r="Q728" s="24">
        <f t="shared" si="100"/>
        <v>0</v>
      </c>
      <c r="AE728">
        <f>IF(E728&lt;1,1,0)</f>
        <v>0</v>
      </c>
      <c r="AF728">
        <f>IF(AE728=1,"",E728)</f>
        <v>16</v>
      </c>
      <c r="AG728">
        <f>E728/3.6</f>
        <v>4.4444444444444446</v>
      </c>
    </row>
    <row r="729" spans="2:33" x14ac:dyDescent="0.3">
      <c r="B729" s="4" t="s">
        <v>53</v>
      </c>
      <c r="C729" s="4">
        <v>721</v>
      </c>
      <c r="D729" s="4">
        <v>132</v>
      </c>
      <c r="E729" s="11">
        <v>18.5</v>
      </c>
      <c r="F729" s="26">
        <f t="shared" si="106"/>
        <v>0.63888888888888906</v>
      </c>
      <c r="G729" s="26">
        <f t="shared" si="101"/>
        <v>5.1388888888888884</v>
      </c>
      <c r="H729" s="26">
        <f t="shared" si="107"/>
        <v>2.3000000000000007</v>
      </c>
      <c r="I729" s="28">
        <f>$Y$8*F729</f>
        <v>1086.1111111111113</v>
      </c>
      <c r="J729" s="28">
        <f>$Z$8*$Y$8*$AA$8</f>
        <v>200.12400000000002</v>
      </c>
      <c r="K729" s="28">
        <f>0.5*$AB$8*$AD$8*$AC$8*(G729)^2</f>
        <v>11.091435185185182</v>
      </c>
      <c r="L729" s="28">
        <f t="shared" si="102"/>
        <v>1297.3265462962966</v>
      </c>
      <c r="M729" s="31">
        <f t="shared" si="103"/>
        <v>6666.816974022634</v>
      </c>
      <c r="N729" s="31">
        <f t="shared" si="104"/>
        <v>6.666816974022634</v>
      </c>
      <c r="O729" s="24" t="str">
        <f t="shared" si="105"/>
        <v/>
      </c>
      <c r="P729" s="24">
        <f t="shared" si="99"/>
        <v>0</v>
      </c>
      <c r="Q729" s="24">
        <f t="shared" si="100"/>
        <v>0</v>
      </c>
      <c r="AE729">
        <f>IF(E729&lt;1,1,0)</f>
        <v>0</v>
      </c>
      <c r="AF729">
        <f>IF(AE729=1,"",E729)</f>
        <v>18.5</v>
      </c>
      <c r="AG729">
        <f>E729/3.6</f>
        <v>5.1388888888888884</v>
      </c>
    </row>
    <row r="730" spans="2:33" x14ac:dyDescent="0.3">
      <c r="B730" s="4" t="s">
        <v>53</v>
      </c>
      <c r="C730" s="4">
        <v>722</v>
      </c>
      <c r="D730" s="4">
        <v>133</v>
      </c>
      <c r="E730" s="11">
        <v>20.6</v>
      </c>
      <c r="F730" s="26">
        <f t="shared" si="106"/>
        <v>0.55555555555555558</v>
      </c>
      <c r="G730" s="26">
        <f t="shared" si="101"/>
        <v>5.7222222222222223</v>
      </c>
      <c r="H730" s="26">
        <f t="shared" si="107"/>
        <v>2</v>
      </c>
      <c r="I730" s="28">
        <f>$Y$8*F730</f>
        <v>944.44444444444446</v>
      </c>
      <c r="J730" s="28">
        <f>$Z$8*$Y$8*$AA$8</f>
        <v>200.12400000000002</v>
      </c>
      <c r="K730" s="28">
        <f>0.5*$AB$8*$AD$8*$AC$8*(G730)^2</f>
        <v>13.752407407407407</v>
      </c>
      <c r="L730" s="28">
        <f t="shared" si="102"/>
        <v>1158.320851851852</v>
      </c>
      <c r="M730" s="31">
        <f t="shared" si="103"/>
        <v>6628.1693189300422</v>
      </c>
      <c r="N730" s="31">
        <f t="shared" si="104"/>
        <v>6.6281693189300421</v>
      </c>
      <c r="O730" s="24" t="str">
        <f t="shared" si="105"/>
        <v/>
      </c>
      <c r="P730" s="24">
        <f t="shared" si="99"/>
        <v>0</v>
      </c>
      <c r="Q730" s="24">
        <f t="shared" si="100"/>
        <v>0</v>
      </c>
      <c r="AE730">
        <f>IF(E730&lt;1,1,0)</f>
        <v>0</v>
      </c>
      <c r="AF730">
        <f>IF(AE730=1,"",E730)</f>
        <v>20.6</v>
      </c>
      <c r="AG730">
        <f>E730/3.6</f>
        <v>5.7222222222222223</v>
      </c>
    </row>
    <row r="731" spans="2:33" x14ac:dyDescent="0.3">
      <c r="B731" s="4" t="s">
        <v>53</v>
      </c>
      <c r="C731" s="4">
        <v>723</v>
      </c>
      <c r="D731" s="4">
        <v>134</v>
      </c>
      <c r="E731" s="11">
        <v>22.5</v>
      </c>
      <c r="F731" s="26">
        <f t="shared" si="106"/>
        <v>0.47222222222222199</v>
      </c>
      <c r="G731" s="26">
        <f t="shared" si="101"/>
        <v>6.25</v>
      </c>
      <c r="H731" s="26">
        <f t="shared" si="107"/>
        <v>1.6999999999999993</v>
      </c>
      <c r="I731" s="28">
        <f>$Y$8*F731</f>
        <v>802.77777777777737</v>
      </c>
      <c r="J731" s="28">
        <f>$Z$8*$Y$8*$AA$8</f>
        <v>200.12400000000002</v>
      </c>
      <c r="K731" s="28">
        <f>0.5*$AB$8*$AD$8*$AC$8*(G731)^2</f>
        <v>16.40625</v>
      </c>
      <c r="L731" s="28">
        <f t="shared" si="102"/>
        <v>1019.3080277777774</v>
      </c>
      <c r="M731" s="31">
        <f t="shared" si="103"/>
        <v>6370.6751736111091</v>
      </c>
      <c r="N731" s="31">
        <f t="shared" si="104"/>
        <v>6.3706751736111089</v>
      </c>
      <c r="O731" s="24" t="str">
        <f t="shared" si="105"/>
        <v/>
      </c>
      <c r="P731" s="24">
        <f t="shared" si="99"/>
        <v>0</v>
      </c>
      <c r="Q731" s="24">
        <f t="shared" si="100"/>
        <v>0</v>
      </c>
      <c r="AE731">
        <f>IF(E731&lt;1,1,0)</f>
        <v>0</v>
      </c>
      <c r="AF731">
        <f>IF(AE731=1,"",E731)</f>
        <v>22.5</v>
      </c>
      <c r="AG731">
        <f>E731/3.6</f>
        <v>6.25</v>
      </c>
    </row>
    <row r="732" spans="2:33" x14ac:dyDescent="0.3">
      <c r="B732" s="4" t="s">
        <v>53</v>
      </c>
      <c r="C732" s="4">
        <v>724</v>
      </c>
      <c r="D732" s="4">
        <v>135</v>
      </c>
      <c r="E732" s="11">
        <v>24</v>
      </c>
      <c r="F732" s="26">
        <f t="shared" si="106"/>
        <v>0.56944444444444464</v>
      </c>
      <c r="G732" s="26">
        <f t="shared" si="101"/>
        <v>6.6666666666666661</v>
      </c>
      <c r="H732" s="26">
        <f t="shared" si="107"/>
        <v>2.0500000000000007</v>
      </c>
      <c r="I732" s="28">
        <f>$Y$8*F732</f>
        <v>968.05555555555588</v>
      </c>
      <c r="J732" s="28">
        <f>$Z$8*$Y$8*$AA$8</f>
        <v>200.12400000000002</v>
      </c>
      <c r="K732" s="28">
        <f>0.5*$AB$8*$AD$8*$AC$8*(G732)^2</f>
        <v>18.666666666666661</v>
      </c>
      <c r="L732" s="28">
        <f t="shared" si="102"/>
        <v>1186.8462222222227</v>
      </c>
      <c r="M732" s="31">
        <f t="shared" si="103"/>
        <v>7912.3081481481504</v>
      </c>
      <c r="N732" s="31">
        <f t="shared" si="104"/>
        <v>7.9123081481481501</v>
      </c>
      <c r="O732" s="24" t="str">
        <f t="shared" si="105"/>
        <v/>
      </c>
      <c r="P732" s="24">
        <f t="shared" si="99"/>
        <v>0</v>
      </c>
      <c r="Q732" s="24">
        <f t="shared" si="100"/>
        <v>0</v>
      </c>
      <c r="AE732">
        <f>IF(E732&lt;1,1,0)</f>
        <v>0</v>
      </c>
      <c r="AF732">
        <f>IF(AE732=1,"",E732)</f>
        <v>24</v>
      </c>
      <c r="AG732">
        <f>E732/3.6</f>
        <v>6.6666666666666661</v>
      </c>
    </row>
    <row r="733" spans="2:33" x14ac:dyDescent="0.3">
      <c r="B733" s="4" t="s">
        <v>53</v>
      </c>
      <c r="C733" s="4">
        <v>725</v>
      </c>
      <c r="D733" s="4">
        <v>136</v>
      </c>
      <c r="E733" s="11">
        <v>26.6</v>
      </c>
      <c r="F733" s="26">
        <f t="shared" si="106"/>
        <v>0.8194444444444442</v>
      </c>
      <c r="G733" s="26">
        <f t="shared" si="101"/>
        <v>7.3888888888888893</v>
      </c>
      <c r="H733" s="26">
        <f t="shared" si="107"/>
        <v>2.9499999999999993</v>
      </c>
      <c r="I733" s="28">
        <f>$Y$8*F733</f>
        <v>1393.0555555555552</v>
      </c>
      <c r="J733" s="28">
        <f>$Z$8*$Y$8*$AA$8</f>
        <v>200.12400000000002</v>
      </c>
      <c r="K733" s="28">
        <f>0.5*$AB$8*$AD$8*$AC$8*(G733)^2</f>
        <v>22.930185185185188</v>
      </c>
      <c r="L733" s="28">
        <f t="shared" si="102"/>
        <v>1616.1097407407403</v>
      </c>
      <c r="M733" s="31">
        <f t="shared" si="103"/>
        <v>11941.25530658436</v>
      </c>
      <c r="N733" s="31">
        <f t="shared" si="104"/>
        <v>11.94125530658436</v>
      </c>
      <c r="O733" s="24" t="str">
        <f t="shared" si="105"/>
        <v/>
      </c>
      <c r="P733" s="24">
        <f t="shared" si="99"/>
        <v>0</v>
      </c>
      <c r="Q733" s="24">
        <f t="shared" si="100"/>
        <v>0</v>
      </c>
      <c r="AE733">
        <f>IF(E733&lt;1,1,0)</f>
        <v>0</v>
      </c>
      <c r="AF733">
        <f>IF(AE733=1,"",E733)</f>
        <v>26.6</v>
      </c>
      <c r="AG733">
        <f>E733/3.6</f>
        <v>7.3888888888888893</v>
      </c>
    </row>
    <row r="734" spans="2:33" x14ac:dyDescent="0.3">
      <c r="B734" s="4" t="s">
        <v>53</v>
      </c>
      <c r="C734" s="4">
        <v>726</v>
      </c>
      <c r="D734" s="4">
        <v>137</v>
      </c>
      <c r="E734" s="11">
        <v>29.9</v>
      </c>
      <c r="F734" s="26">
        <f t="shared" si="106"/>
        <v>1.1388888888888882</v>
      </c>
      <c r="G734" s="26">
        <f t="shared" si="101"/>
        <v>8.3055555555555554</v>
      </c>
      <c r="H734" s="26">
        <f t="shared" si="107"/>
        <v>4.0999999999999979</v>
      </c>
      <c r="I734" s="28">
        <f>$Y$8*F734</f>
        <v>1936.1111111111099</v>
      </c>
      <c r="J734" s="28">
        <f>$Z$8*$Y$8*$AA$8</f>
        <v>200.12400000000002</v>
      </c>
      <c r="K734" s="28">
        <f>0.5*$AB$8*$AD$8*$AC$8*(G734)^2</f>
        <v>28.972546296296294</v>
      </c>
      <c r="L734" s="28">
        <f t="shared" si="102"/>
        <v>2165.2076574074067</v>
      </c>
      <c r="M734" s="31">
        <f t="shared" si="103"/>
        <v>17983.252487911515</v>
      </c>
      <c r="N734" s="31">
        <f t="shared" si="104"/>
        <v>17.983252487911514</v>
      </c>
      <c r="O734" s="24" t="str">
        <f t="shared" si="105"/>
        <v/>
      </c>
      <c r="P734" s="24">
        <f t="shared" si="99"/>
        <v>0</v>
      </c>
      <c r="Q734" s="24">
        <f t="shared" si="100"/>
        <v>0</v>
      </c>
      <c r="AE734">
        <f>IF(E734&lt;1,1,0)</f>
        <v>0</v>
      </c>
      <c r="AF734">
        <f>IF(AE734=1,"",E734)</f>
        <v>29.9</v>
      </c>
      <c r="AG734">
        <f>E734/3.6</f>
        <v>8.3055555555555554</v>
      </c>
    </row>
    <row r="735" spans="2:33" x14ac:dyDescent="0.3">
      <c r="B735" s="4" t="s">
        <v>53</v>
      </c>
      <c r="C735" s="4">
        <v>727</v>
      </c>
      <c r="D735" s="4">
        <v>138</v>
      </c>
      <c r="E735" s="11">
        <v>34.799999999999997</v>
      </c>
      <c r="F735" s="26">
        <f t="shared" si="106"/>
        <v>1.0972222222222221</v>
      </c>
      <c r="G735" s="26">
        <f t="shared" si="101"/>
        <v>9.6666666666666661</v>
      </c>
      <c r="H735" s="26">
        <f t="shared" si="107"/>
        <v>3.9499999999999993</v>
      </c>
      <c r="I735" s="28">
        <f>$Y$8*F735</f>
        <v>1865.2777777777776</v>
      </c>
      <c r="J735" s="28">
        <f>$Z$8*$Y$8*$AA$8</f>
        <v>200.12400000000002</v>
      </c>
      <c r="K735" s="28">
        <f>0.5*$AB$8*$AD$8*$AC$8*(G735)^2</f>
        <v>39.246666666666655</v>
      </c>
      <c r="L735" s="28">
        <f t="shared" si="102"/>
        <v>2104.6484444444441</v>
      </c>
      <c r="M735" s="31">
        <f t="shared" si="103"/>
        <v>20344.934962962958</v>
      </c>
      <c r="N735" s="31">
        <f t="shared" si="104"/>
        <v>20.344934962962959</v>
      </c>
      <c r="O735" s="24" t="str">
        <f t="shared" si="105"/>
        <v/>
      </c>
      <c r="P735" s="24">
        <f t="shared" si="99"/>
        <v>0</v>
      </c>
      <c r="Q735" s="24">
        <f t="shared" si="100"/>
        <v>0</v>
      </c>
      <c r="AE735">
        <f>IF(E735&lt;1,1,0)</f>
        <v>0</v>
      </c>
      <c r="AF735">
        <f>IF(AE735=1,"",E735)</f>
        <v>34.799999999999997</v>
      </c>
      <c r="AG735">
        <f>E735/3.6</f>
        <v>9.6666666666666661</v>
      </c>
    </row>
    <row r="736" spans="2:33" x14ac:dyDescent="0.3">
      <c r="B736" s="4" t="s">
        <v>53</v>
      </c>
      <c r="C736" s="4">
        <v>728</v>
      </c>
      <c r="D736" s="4">
        <v>139</v>
      </c>
      <c r="E736" s="11">
        <v>37.799999999999997</v>
      </c>
      <c r="F736" s="26">
        <f t="shared" si="106"/>
        <v>0.75000000000000078</v>
      </c>
      <c r="G736" s="26">
        <f t="shared" si="101"/>
        <v>10.499999999999998</v>
      </c>
      <c r="H736" s="26">
        <f t="shared" si="107"/>
        <v>2.7000000000000028</v>
      </c>
      <c r="I736" s="28">
        <f>$Y$8*F736</f>
        <v>1275.0000000000014</v>
      </c>
      <c r="J736" s="28">
        <f>$Z$8*$Y$8*$AA$8</f>
        <v>200.12400000000002</v>
      </c>
      <c r="K736" s="28">
        <f>0.5*$AB$8*$AD$8*$AC$8*(G736)^2</f>
        <v>46.304999999999978</v>
      </c>
      <c r="L736" s="28">
        <f t="shared" si="102"/>
        <v>1521.4290000000015</v>
      </c>
      <c r="M736" s="31">
        <f t="shared" si="103"/>
        <v>15975.004500000012</v>
      </c>
      <c r="N736" s="31">
        <f t="shared" si="104"/>
        <v>15.975004500000011</v>
      </c>
      <c r="O736" s="24" t="str">
        <f t="shared" si="105"/>
        <v/>
      </c>
      <c r="P736" s="24">
        <f t="shared" si="99"/>
        <v>0</v>
      </c>
      <c r="Q736" s="24">
        <f t="shared" si="100"/>
        <v>0</v>
      </c>
      <c r="AE736">
        <f>IF(E736&lt;1,1,0)</f>
        <v>0</v>
      </c>
      <c r="AF736">
        <f>IF(AE736=1,"",E736)</f>
        <v>37.799999999999997</v>
      </c>
      <c r="AG736">
        <f>E736/3.6</f>
        <v>10.499999999999998</v>
      </c>
    </row>
    <row r="737" spans="2:33" x14ac:dyDescent="0.3">
      <c r="B737" s="4" t="s">
        <v>53</v>
      </c>
      <c r="C737" s="4">
        <v>729</v>
      </c>
      <c r="D737" s="4">
        <v>140</v>
      </c>
      <c r="E737" s="11">
        <v>40.200000000000003</v>
      </c>
      <c r="F737" s="26">
        <f t="shared" si="106"/>
        <v>0.52777777777777835</v>
      </c>
      <c r="G737" s="26">
        <f t="shared" si="101"/>
        <v>11.166666666666668</v>
      </c>
      <c r="H737" s="26">
        <f t="shared" si="107"/>
        <v>1.9000000000000021</v>
      </c>
      <c r="I737" s="28">
        <f>$Y$8*F737</f>
        <v>897.22222222222319</v>
      </c>
      <c r="J737" s="28">
        <f>$Z$8*$Y$8*$AA$8</f>
        <v>200.12400000000002</v>
      </c>
      <c r="K737" s="28">
        <f>0.5*$AB$8*$AD$8*$AC$8*(G737)^2</f>
        <v>52.371666666666677</v>
      </c>
      <c r="L737" s="28">
        <f t="shared" si="102"/>
        <v>1149.71788888889</v>
      </c>
      <c r="M737" s="31">
        <f t="shared" si="103"/>
        <v>12838.51642592594</v>
      </c>
      <c r="N737" s="31">
        <f t="shared" si="104"/>
        <v>12.83851642592594</v>
      </c>
      <c r="O737" s="24" t="str">
        <f t="shared" si="105"/>
        <v/>
      </c>
      <c r="P737" s="24">
        <f t="shared" si="99"/>
        <v>0</v>
      </c>
      <c r="Q737" s="24">
        <f t="shared" si="100"/>
        <v>0</v>
      </c>
      <c r="AE737">
        <f>IF(E737&lt;1,1,0)</f>
        <v>0</v>
      </c>
      <c r="AF737">
        <f>IF(AE737=1,"",E737)</f>
        <v>40.200000000000003</v>
      </c>
      <c r="AG737">
        <f>E737/3.6</f>
        <v>11.166666666666668</v>
      </c>
    </row>
    <row r="738" spans="2:33" x14ac:dyDescent="0.3">
      <c r="B738" s="4" t="s">
        <v>53</v>
      </c>
      <c r="C738" s="4">
        <v>730</v>
      </c>
      <c r="D738" s="4">
        <v>141</v>
      </c>
      <c r="E738" s="11">
        <v>41.6</v>
      </c>
      <c r="F738" s="26">
        <f t="shared" si="106"/>
        <v>0.23611111111111052</v>
      </c>
      <c r="G738" s="26">
        <f t="shared" si="101"/>
        <v>11.555555555555555</v>
      </c>
      <c r="H738" s="26">
        <f t="shared" si="107"/>
        <v>0.84999999999999787</v>
      </c>
      <c r="I738" s="28">
        <f>$Y$8*F738</f>
        <v>401.38888888888789</v>
      </c>
      <c r="J738" s="28">
        <f>$Z$8*$Y$8*$AA$8</f>
        <v>200.12400000000002</v>
      </c>
      <c r="K738" s="28">
        <f>0.5*$AB$8*$AD$8*$AC$8*(G738)^2</f>
        <v>56.082962962962959</v>
      </c>
      <c r="L738" s="28">
        <f t="shared" si="102"/>
        <v>657.59585185185085</v>
      </c>
      <c r="M738" s="31">
        <f t="shared" si="103"/>
        <v>7598.8853991769429</v>
      </c>
      <c r="N738" s="31">
        <f t="shared" si="104"/>
        <v>7.5988853991769432</v>
      </c>
      <c r="O738" s="24" t="str">
        <f t="shared" si="105"/>
        <v/>
      </c>
      <c r="P738" s="24">
        <f t="shared" si="99"/>
        <v>0</v>
      </c>
      <c r="Q738" s="24">
        <f t="shared" si="100"/>
        <v>0</v>
      </c>
      <c r="AE738">
        <f>IF(E738&lt;1,1,0)</f>
        <v>0</v>
      </c>
      <c r="AF738">
        <f>IF(AE738=1,"",E738)</f>
        <v>41.6</v>
      </c>
      <c r="AG738">
        <f>E738/3.6</f>
        <v>11.555555555555555</v>
      </c>
    </row>
    <row r="739" spans="2:33" x14ac:dyDescent="0.3">
      <c r="B739" s="4" t="s">
        <v>53</v>
      </c>
      <c r="C739" s="4">
        <v>731</v>
      </c>
      <c r="D739" s="4">
        <v>142</v>
      </c>
      <c r="E739" s="11">
        <v>41.9</v>
      </c>
      <c r="F739" s="26">
        <f t="shared" si="106"/>
        <v>5.5555555555555358E-2</v>
      </c>
      <c r="G739" s="26">
        <f t="shared" si="101"/>
        <v>11.638888888888888</v>
      </c>
      <c r="H739" s="26">
        <f t="shared" si="107"/>
        <v>0.19999999999999929</v>
      </c>
      <c r="I739" s="28">
        <f>$Y$8*F739</f>
        <v>94.444444444444116</v>
      </c>
      <c r="J739" s="28">
        <f>$Z$8*$Y$8*$AA$8</f>
        <v>200.12400000000002</v>
      </c>
      <c r="K739" s="28">
        <f>0.5*$AB$8*$AD$8*$AC$8*(G739)^2</f>
        <v>56.894768518518511</v>
      </c>
      <c r="L739" s="28">
        <f t="shared" si="102"/>
        <v>351.46321296296264</v>
      </c>
      <c r="M739" s="31">
        <f t="shared" si="103"/>
        <v>4090.6412842078148</v>
      </c>
      <c r="N739" s="31">
        <f t="shared" si="104"/>
        <v>4.0906412842078144</v>
      </c>
      <c r="O739" s="24" t="str">
        <f t="shared" si="105"/>
        <v/>
      </c>
      <c r="P739" s="24">
        <f t="shared" si="99"/>
        <v>0</v>
      </c>
      <c r="Q739" s="24">
        <f t="shared" si="100"/>
        <v>0</v>
      </c>
      <c r="AE739">
        <f>IF(E739&lt;1,1,0)</f>
        <v>0</v>
      </c>
      <c r="AF739">
        <f>IF(AE739=1,"",E739)</f>
        <v>41.9</v>
      </c>
      <c r="AG739">
        <f>E739/3.6</f>
        <v>11.638888888888888</v>
      </c>
    </row>
    <row r="740" spans="2:33" x14ac:dyDescent="0.3">
      <c r="B740" s="4" t="s">
        <v>53</v>
      </c>
      <c r="C740" s="4">
        <v>732</v>
      </c>
      <c r="D740" s="4">
        <v>143</v>
      </c>
      <c r="E740" s="11">
        <v>42</v>
      </c>
      <c r="F740" s="26">
        <f t="shared" si="106"/>
        <v>4.1666666666667261E-2</v>
      </c>
      <c r="G740" s="26">
        <f t="shared" si="101"/>
        <v>11.666666666666666</v>
      </c>
      <c r="H740" s="26">
        <f t="shared" si="107"/>
        <v>0.15000000000000213</v>
      </c>
      <c r="I740" s="28">
        <f>$Y$8*F740</f>
        <v>70.833333333334338</v>
      </c>
      <c r="J740" s="28">
        <f>$Z$8*$Y$8*$AA$8</f>
        <v>200.12400000000002</v>
      </c>
      <c r="K740" s="28">
        <f>0.5*$AB$8*$AD$8*$AC$8*(G740)^2</f>
        <v>57.166666666666657</v>
      </c>
      <c r="L740" s="28">
        <f t="shared" si="102"/>
        <v>328.12400000000105</v>
      </c>
      <c r="M740" s="31">
        <f t="shared" si="103"/>
        <v>3828.1133333333455</v>
      </c>
      <c r="N740" s="31">
        <f t="shared" si="104"/>
        <v>3.8281133333333455</v>
      </c>
      <c r="O740" s="24" t="str">
        <f t="shared" si="105"/>
        <v/>
      </c>
      <c r="P740" s="24">
        <f t="shared" si="99"/>
        <v>0</v>
      </c>
      <c r="Q740" s="24">
        <f t="shared" si="100"/>
        <v>0</v>
      </c>
      <c r="AE740">
        <f>IF(E740&lt;1,1,0)</f>
        <v>0</v>
      </c>
      <c r="AF740">
        <f>IF(AE740=1,"",E740)</f>
        <v>42</v>
      </c>
      <c r="AG740">
        <f>E740/3.6</f>
        <v>11.666666666666666</v>
      </c>
    </row>
    <row r="741" spans="2:33" x14ac:dyDescent="0.3">
      <c r="B741" s="4" t="s">
        <v>53</v>
      </c>
      <c r="C741" s="4">
        <v>733</v>
      </c>
      <c r="D741" s="4">
        <v>144</v>
      </c>
      <c r="E741" s="11">
        <v>42.2</v>
      </c>
      <c r="F741" s="26">
        <f t="shared" si="106"/>
        <v>5.5555555555555358E-2</v>
      </c>
      <c r="G741" s="26">
        <f t="shared" si="101"/>
        <v>11.722222222222223</v>
      </c>
      <c r="H741" s="26">
        <f t="shared" si="107"/>
        <v>0.19999999999999929</v>
      </c>
      <c r="I741" s="28">
        <f>$Y$8*F741</f>
        <v>94.444444444444116</v>
      </c>
      <c r="J741" s="28">
        <f>$Z$8*$Y$8*$AA$8</f>
        <v>200.12400000000002</v>
      </c>
      <c r="K741" s="28">
        <f>0.5*$AB$8*$AD$8*$AC$8*(G741)^2</f>
        <v>57.712407407407412</v>
      </c>
      <c r="L741" s="28">
        <f t="shared" si="102"/>
        <v>352.28085185185154</v>
      </c>
      <c r="M741" s="31">
        <f t="shared" si="103"/>
        <v>4129.5144300411494</v>
      </c>
      <c r="N741" s="31">
        <f t="shared" si="104"/>
        <v>4.1295144300411497</v>
      </c>
      <c r="O741" s="24" t="str">
        <f t="shared" si="105"/>
        <v/>
      </c>
      <c r="P741" s="24">
        <f t="shared" si="99"/>
        <v>0</v>
      </c>
      <c r="Q741" s="24">
        <f t="shared" si="100"/>
        <v>0</v>
      </c>
      <c r="AE741">
        <f>IF(E741&lt;1,1,0)</f>
        <v>0</v>
      </c>
      <c r="AF741">
        <f>IF(AE741=1,"",E741)</f>
        <v>42.2</v>
      </c>
      <c r="AG741">
        <f>E741/3.6</f>
        <v>11.722222222222223</v>
      </c>
    </row>
    <row r="742" spans="2:33" x14ac:dyDescent="0.3">
      <c r="B742" s="4" t="s">
        <v>53</v>
      </c>
      <c r="C742" s="4">
        <v>734</v>
      </c>
      <c r="D742" s="4">
        <v>145</v>
      </c>
      <c r="E742" s="11">
        <v>42.4</v>
      </c>
      <c r="F742" s="26">
        <f t="shared" si="106"/>
        <v>6.9444444444444448E-2</v>
      </c>
      <c r="G742" s="26">
        <f t="shared" si="101"/>
        <v>11.777777777777777</v>
      </c>
      <c r="H742" s="26">
        <f t="shared" si="107"/>
        <v>0.25</v>
      </c>
      <c r="I742" s="28">
        <f>$Y$8*F742</f>
        <v>118.05555555555556</v>
      </c>
      <c r="J742" s="28">
        <f>$Z$8*$Y$8*$AA$8</f>
        <v>200.12400000000002</v>
      </c>
      <c r="K742" s="28">
        <f>0.5*$AB$8*$AD$8*$AC$8*(G742)^2</f>
        <v>58.260740740740729</v>
      </c>
      <c r="L742" s="28">
        <f t="shared" si="102"/>
        <v>376.44029629629631</v>
      </c>
      <c r="M742" s="31">
        <f t="shared" si="103"/>
        <v>4433.630156378601</v>
      </c>
      <c r="N742" s="31">
        <f t="shared" si="104"/>
        <v>4.4336301563786007</v>
      </c>
      <c r="O742" s="24" t="str">
        <f t="shared" si="105"/>
        <v/>
      </c>
      <c r="P742" s="24">
        <f t="shared" si="99"/>
        <v>0</v>
      </c>
      <c r="Q742" s="24">
        <f t="shared" si="100"/>
        <v>0</v>
      </c>
      <c r="AE742">
        <f>IF(E742&lt;1,1,0)</f>
        <v>0</v>
      </c>
      <c r="AF742">
        <f>IF(AE742=1,"",E742)</f>
        <v>42.4</v>
      </c>
      <c r="AG742">
        <f>E742/3.6</f>
        <v>11.777777777777777</v>
      </c>
    </row>
    <row r="743" spans="2:33" x14ac:dyDescent="0.3">
      <c r="B743" s="4" t="s">
        <v>53</v>
      </c>
      <c r="C743" s="4">
        <v>735</v>
      </c>
      <c r="D743" s="4">
        <v>146</v>
      </c>
      <c r="E743" s="11">
        <v>42.7</v>
      </c>
      <c r="F743" s="26">
        <f t="shared" si="106"/>
        <v>9.7222222222222612E-2</v>
      </c>
      <c r="G743" s="26">
        <f t="shared" si="101"/>
        <v>11.861111111111112</v>
      </c>
      <c r="H743" s="26">
        <f t="shared" si="107"/>
        <v>0.35000000000000142</v>
      </c>
      <c r="I743" s="28">
        <f>$Y$8*F743</f>
        <v>165.27777777777845</v>
      </c>
      <c r="J743" s="28">
        <f>$Z$8*$Y$8*$AA$8</f>
        <v>200.12400000000002</v>
      </c>
      <c r="K743" s="28">
        <f>0.5*$AB$8*$AD$8*$AC$8*(G743)^2</f>
        <v>59.088101851851867</v>
      </c>
      <c r="L743" s="28">
        <f t="shared" si="102"/>
        <v>424.48987962963037</v>
      </c>
      <c r="M743" s="31">
        <f t="shared" si="103"/>
        <v>5034.9216278292279</v>
      </c>
      <c r="N743" s="31">
        <f t="shared" si="104"/>
        <v>5.0349216278292275</v>
      </c>
      <c r="O743" s="24" t="str">
        <f t="shared" si="105"/>
        <v/>
      </c>
      <c r="P743" s="24">
        <f t="shared" si="99"/>
        <v>0</v>
      </c>
      <c r="Q743" s="24">
        <f t="shared" si="100"/>
        <v>0</v>
      </c>
      <c r="AE743">
        <f>IF(E743&lt;1,1,0)</f>
        <v>0</v>
      </c>
      <c r="AF743">
        <f>IF(AE743=1,"",E743)</f>
        <v>42.7</v>
      </c>
      <c r="AG743">
        <f>E743/3.6</f>
        <v>11.861111111111112</v>
      </c>
    </row>
    <row r="744" spans="2:33" x14ac:dyDescent="0.3">
      <c r="B744" s="4" t="s">
        <v>53</v>
      </c>
      <c r="C744" s="4">
        <v>736</v>
      </c>
      <c r="D744" s="4">
        <v>147</v>
      </c>
      <c r="E744" s="11">
        <v>43.1</v>
      </c>
      <c r="F744" s="26">
        <f t="shared" si="106"/>
        <v>0.1388888888888889</v>
      </c>
      <c r="G744" s="26">
        <f t="shared" si="101"/>
        <v>11.972222222222223</v>
      </c>
      <c r="H744" s="26">
        <f t="shared" si="107"/>
        <v>0.5</v>
      </c>
      <c r="I744" s="28">
        <f>$Y$8*F744</f>
        <v>236.11111111111111</v>
      </c>
      <c r="J744" s="28">
        <f>$Z$8*$Y$8*$AA$8</f>
        <v>200.12400000000002</v>
      </c>
      <c r="K744" s="28">
        <f>0.5*$AB$8*$AD$8*$AC$8*(G744)^2</f>
        <v>60.200324074074082</v>
      </c>
      <c r="L744" s="28">
        <f t="shared" si="102"/>
        <v>496.43543518518521</v>
      </c>
      <c r="M744" s="31">
        <f t="shared" si="103"/>
        <v>5943.4353490226349</v>
      </c>
      <c r="N744" s="31">
        <f t="shared" si="104"/>
        <v>5.9434353490226348</v>
      </c>
      <c r="O744" s="24" t="str">
        <f t="shared" si="105"/>
        <v/>
      </c>
      <c r="P744" s="24">
        <f t="shared" si="99"/>
        <v>0</v>
      </c>
      <c r="Q744" s="24">
        <f t="shared" si="100"/>
        <v>0</v>
      </c>
      <c r="AE744">
        <f>IF(E744&lt;1,1,0)</f>
        <v>0</v>
      </c>
      <c r="AF744">
        <f>IF(AE744=1,"",E744)</f>
        <v>43.1</v>
      </c>
      <c r="AG744">
        <f>E744/3.6</f>
        <v>11.972222222222223</v>
      </c>
    </row>
    <row r="745" spans="2:33" x14ac:dyDescent="0.3">
      <c r="B745" s="4" t="s">
        <v>53</v>
      </c>
      <c r="C745" s="4">
        <v>737</v>
      </c>
      <c r="D745" s="4">
        <v>148</v>
      </c>
      <c r="E745" s="11">
        <v>43.7</v>
      </c>
      <c r="F745" s="26">
        <f t="shared" si="106"/>
        <v>0.12499999999999981</v>
      </c>
      <c r="G745" s="26">
        <f t="shared" si="101"/>
        <v>12.138888888888889</v>
      </c>
      <c r="H745" s="26">
        <f t="shared" si="107"/>
        <v>0.44999999999999929</v>
      </c>
      <c r="I745" s="28">
        <f>$Y$8*F745</f>
        <v>212.49999999999966</v>
      </c>
      <c r="J745" s="28">
        <f>$Z$8*$Y$8*$AA$8</f>
        <v>200.12400000000002</v>
      </c>
      <c r="K745" s="28">
        <f>0.5*$AB$8*$AD$8*$AC$8*(G745)^2</f>
        <v>61.88810185185185</v>
      </c>
      <c r="L745" s="28">
        <f t="shared" si="102"/>
        <v>474.51210185185153</v>
      </c>
      <c r="M745" s="31">
        <f t="shared" si="103"/>
        <v>5760.0496808127536</v>
      </c>
      <c r="N745" s="31">
        <f t="shared" si="104"/>
        <v>5.7600496808127533</v>
      </c>
      <c r="O745" s="24" t="str">
        <f t="shared" si="105"/>
        <v/>
      </c>
      <c r="P745" s="24">
        <f t="shared" si="99"/>
        <v>0</v>
      </c>
      <c r="Q745" s="24">
        <f t="shared" si="100"/>
        <v>0</v>
      </c>
      <c r="AE745">
        <f>IF(E745&lt;1,1,0)</f>
        <v>0</v>
      </c>
      <c r="AF745">
        <f>IF(AE745=1,"",E745)</f>
        <v>43.7</v>
      </c>
      <c r="AG745">
        <f>E745/3.6</f>
        <v>12.138888888888889</v>
      </c>
    </row>
    <row r="746" spans="2:33" x14ac:dyDescent="0.3">
      <c r="B746" s="4" t="s">
        <v>53</v>
      </c>
      <c r="C746" s="4">
        <v>738</v>
      </c>
      <c r="D746" s="4">
        <v>149</v>
      </c>
      <c r="E746" s="11">
        <v>44</v>
      </c>
      <c r="F746" s="26">
        <f t="shared" si="106"/>
        <v>5.5555555555555358E-2</v>
      </c>
      <c r="G746" s="26">
        <f t="shared" si="101"/>
        <v>12.222222222222221</v>
      </c>
      <c r="H746" s="26">
        <f t="shared" si="107"/>
        <v>0.19999999999999929</v>
      </c>
      <c r="I746" s="28">
        <f>$Y$8*F746</f>
        <v>94.444444444444116</v>
      </c>
      <c r="J746" s="28">
        <f>$Z$8*$Y$8*$AA$8</f>
        <v>200.12400000000002</v>
      </c>
      <c r="K746" s="28">
        <f>0.5*$AB$8*$AD$8*$AC$8*(G746)^2</f>
        <v>62.740740740740733</v>
      </c>
      <c r="L746" s="28">
        <f t="shared" si="102"/>
        <v>357.3091851851849</v>
      </c>
      <c r="M746" s="31">
        <f t="shared" si="103"/>
        <v>4367.1122633744817</v>
      </c>
      <c r="N746" s="31">
        <f t="shared" si="104"/>
        <v>4.3671122633744819</v>
      </c>
      <c r="O746" s="24" t="str">
        <f t="shared" si="105"/>
        <v/>
      </c>
      <c r="P746" s="24">
        <f t="shared" si="99"/>
        <v>0</v>
      </c>
      <c r="Q746" s="24">
        <f t="shared" si="100"/>
        <v>0</v>
      </c>
      <c r="AE746">
        <f>IF(E746&lt;1,1,0)</f>
        <v>0</v>
      </c>
      <c r="AF746">
        <f>IF(AE746=1,"",E746)</f>
        <v>44</v>
      </c>
      <c r="AG746">
        <f>E746/3.6</f>
        <v>12.222222222222221</v>
      </c>
    </row>
    <row r="747" spans="2:33" x14ac:dyDescent="0.3">
      <c r="B747" s="4" t="s">
        <v>53</v>
      </c>
      <c r="C747" s="4">
        <v>739</v>
      </c>
      <c r="D747" s="4">
        <v>150</v>
      </c>
      <c r="E747" s="11">
        <v>44.1</v>
      </c>
      <c r="F747" s="26">
        <f t="shared" si="106"/>
        <v>0.18055555555555516</v>
      </c>
      <c r="G747" s="26">
        <f t="shared" si="101"/>
        <v>12.25</v>
      </c>
      <c r="H747" s="26">
        <f t="shared" si="107"/>
        <v>0.64999999999999858</v>
      </c>
      <c r="I747" s="28">
        <f>$Y$8*F747</f>
        <v>306.94444444444377</v>
      </c>
      <c r="J747" s="28">
        <f>$Z$8*$Y$8*$AA$8</f>
        <v>200.12400000000002</v>
      </c>
      <c r="K747" s="28">
        <f>0.5*$AB$8*$AD$8*$AC$8*(G747)^2</f>
        <v>63.026249999999997</v>
      </c>
      <c r="L747" s="28">
        <f t="shared" si="102"/>
        <v>570.0946944444438</v>
      </c>
      <c r="M747" s="31">
        <f t="shared" si="103"/>
        <v>6983.6600069444366</v>
      </c>
      <c r="N747" s="31">
        <f t="shared" si="104"/>
        <v>6.9836600069444366</v>
      </c>
      <c r="O747" s="24" t="str">
        <f t="shared" si="105"/>
        <v/>
      </c>
      <c r="P747" s="24">
        <f t="shared" si="99"/>
        <v>0</v>
      </c>
      <c r="Q747" s="24">
        <f t="shared" si="100"/>
        <v>0</v>
      </c>
      <c r="AE747">
        <f>IF(E747&lt;1,1,0)</f>
        <v>0</v>
      </c>
      <c r="AF747">
        <f>IF(AE747=1,"",E747)</f>
        <v>44.1</v>
      </c>
      <c r="AG747">
        <f>E747/3.6</f>
        <v>12.25</v>
      </c>
    </row>
    <row r="748" spans="2:33" x14ac:dyDescent="0.3">
      <c r="B748" s="4" t="s">
        <v>53</v>
      </c>
      <c r="C748" s="4">
        <v>740</v>
      </c>
      <c r="D748" s="4">
        <v>151</v>
      </c>
      <c r="E748" s="11">
        <v>45.3</v>
      </c>
      <c r="F748" s="26">
        <f t="shared" si="106"/>
        <v>0.31944444444444403</v>
      </c>
      <c r="G748" s="26">
        <f t="shared" si="101"/>
        <v>12.583333333333332</v>
      </c>
      <c r="H748" s="26">
        <f t="shared" si="107"/>
        <v>1.1499999999999986</v>
      </c>
      <c r="I748" s="28">
        <f>$Y$8*F748</f>
        <v>543.05555555555486</v>
      </c>
      <c r="J748" s="28">
        <f>$Z$8*$Y$8*$AA$8</f>
        <v>200.12400000000002</v>
      </c>
      <c r="K748" s="28">
        <f>0.5*$AB$8*$AD$8*$AC$8*(G748)^2</f>
        <v>66.50291666666665</v>
      </c>
      <c r="L748" s="28">
        <f t="shared" si="102"/>
        <v>809.68247222222158</v>
      </c>
      <c r="M748" s="31">
        <f t="shared" si="103"/>
        <v>10188.504442129621</v>
      </c>
      <c r="N748" s="31">
        <f t="shared" si="104"/>
        <v>10.18850444212962</v>
      </c>
      <c r="O748" s="24" t="str">
        <f t="shared" si="105"/>
        <v/>
      </c>
      <c r="P748" s="24">
        <f t="shared" si="99"/>
        <v>0</v>
      </c>
      <c r="Q748" s="24">
        <f t="shared" si="100"/>
        <v>0</v>
      </c>
      <c r="AE748">
        <f>IF(E748&lt;1,1,0)</f>
        <v>0</v>
      </c>
      <c r="AF748">
        <f>IF(AE748=1,"",E748)</f>
        <v>45.3</v>
      </c>
      <c r="AG748">
        <f>E748/3.6</f>
        <v>12.583333333333332</v>
      </c>
    </row>
    <row r="749" spans="2:33" x14ac:dyDescent="0.3">
      <c r="B749" s="4" t="s">
        <v>53</v>
      </c>
      <c r="C749" s="4">
        <v>741</v>
      </c>
      <c r="D749" s="4">
        <v>152</v>
      </c>
      <c r="E749" s="11">
        <v>46.4</v>
      </c>
      <c r="F749" s="26">
        <f t="shared" si="106"/>
        <v>0.26388888888888967</v>
      </c>
      <c r="G749" s="26">
        <f t="shared" si="101"/>
        <v>12.888888888888888</v>
      </c>
      <c r="H749" s="26">
        <f t="shared" si="107"/>
        <v>0.95000000000000284</v>
      </c>
      <c r="I749" s="28">
        <f>$Y$8*F749</f>
        <v>448.61111111111245</v>
      </c>
      <c r="J749" s="28">
        <f>$Z$8*$Y$8*$AA$8</f>
        <v>200.12400000000002</v>
      </c>
      <c r="K749" s="28">
        <f>0.5*$AB$8*$AD$8*$AC$8*(G749)^2</f>
        <v>69.771851851851835</v>
      </c>
      <c r="L749" s="28">
        <f t="shared" si="102"/>
        <v>718.50696296296428</v>
      </c>
      <c r="M749" s="31">
        <f t="shared" si="103"/>
        <v>9260.7564115226505</v>
      </c>
      <c r="N749" s="31">
        <f t="shared" si="104"/>
        <v>9.2607564115226513</v>
      </c>
      <c r="O749" s="24" t="str">
        <f t="shared" si="105"/>
        <v/>
      </c>
      <c r="P749" s="24">
        <f t="shared" si="99"/>
        <v>0</v>
      </c>
      <c r="Q749" s="24">
        <f t="shared" si="100"/>
        <v>0</v>
      </c>
      <c r="AE749">
        <f>IF(E749&lt;1,1,0)</f>
        <v>0</v>
      </c>
      <c r="AF749">
        <f>IF(AE749=1,"",E749)</f>
        <v>46.4</v>
      </c>
      <c r="AG749">
        <f>E749/3.6</f>
        <v>12.888888888888888</v>
      </c>
    </row>
    <row r="750" spans="2:33" x14ac:dyDescent="0.3">
      <c r="B750" s="4" t="s">
        <v>53</v>
      </c>
      <c r="C750" s="4">
        <v>742</v>
      </c>
      <c r="D750" s="4">
        <v>153</v>
      </c>
      <c r="E750" s="11">
        <v>47.2</v>
      </c>
      <c r="F750" s="26">
        <f t="shared" si="106"/>
        <v>0.12499999999999981</v>
      </c>
      <c r="G750" s="26">
        <f t="shared" si="101"/>
        <v>13.111111111111111</v>
      </c>
      <c r="H750" s="26">
        <f t="shared" si="107"/>
        <v>0.44999999999999929</v>
      </c>
      <c r="I750" s="28">
        <f>$Y$8*F750</f>
        <v>212.49999999999966</v>
      </c>
      <c r="J750" s="28">
        <f>$Z$8*$Y$8*$AA$8</f>
        <v>200.12400000000002</v>
      </c>
      <c r="K750" s="28">
        <f>0.5*$AB$8*$AD$8*$AC$8*(G750)^2</f>
        <v>72.198518518518512</v>
      </c>
      <c r="L750" s="28">
        <f t="shared" si="102"/>
        <v>484.82251851851822</v>
      </c>
      <c r="M750" s="31">
        <f t="shared" si="103"/>
        <v>6356.5619094650165</v>
      </c>
      <c r="N750" s="31">
        <f t="shared" si="104"/>
        <v>6.3565619094650163</v>
      </c>
      <c r="O750" s="24" t="str">
        <f t="shared" si="105"/>
        <v/>
      </c>
      <c r="P750" s="24">
        <f t="shared" si="99"/>
        <v>0</v>
      </c>
      <c r="Q750" s="24">
        <f t="shared" si="100"/>
        <v>0</v>
      </c>
      <c r="AE750">
        <f>IF(E750&lt;1,1,0)</f>
        <v>0</v>
      </c>
      <c r="AF750">
        <f>IF(AE750=1,"",E750)</f>
        <v>47.2</v>
      </c>
      <c r="AG750">
        <f>E750/3.6</f>
        <v>13.111111111111111</v>
      </c>
    </row>
    <row r="751" spans="2:33" x14ac:dyDescent="0.3">
      <c r="B751" s="4" t="s">
        <v>53</v>
      </c>
      <c r="C751" s="4">
        <v>743</v>
      </c>
      <c r="D751" s="4">
        <v>154</v>
      </c>
      <c r="E751" s="11">
        <v>47.3</v>
      </c>
      <c r="F751" s="26">
        <f t="shared" si="106"/>
        <v>2.7777777777777186E-2</v>
      </c>
      <c r="G751" s="26">
        <f t="shared" si="101"/>
        <v>13.138888888888888</v>
      </c>
      <c r="H751" s="26">
        <f t="shared" si="107"/>
        <v>9.9999999999997868E-2</v>
      </c>
      <c r="I751" s="28">
        <f>$Y$8*F751</f>
        <v>47.22222222222122</v>
      </c>
      <c r="J751" s="28">
        <f>$Z$8*$Y$8*$AA$8</f>
        <v>200.12400000000002</v>
      </c>
      <c r="K751" s="28">
        <f>0.5*$AB$8*$AD$8*$AC$8*(G751)^2</f>
        <v>72.504768518518503</v>
      </c>
      <c r="L751" s="28">
        <f t="shared" si="102"/>
        <v>319.85099074073975</v>
      </c>
      <c r="M751" s="31">
        <f t="shared" si="103"/>
        <v>4202.4866283436077</v>
      </c>
      <c r="N751" s="31">
        <f t="shared" si="104"/>
        <v>4.2024866283436078</v>
      </c>
      <c r="O751" s="24" t="str">
        <f t="shared" si="105"/>
        <v/>
      </c>
      <c r="P751" s="24">
        <f t="shared" si="99"/>
        <v>0</v>
      </c>
      <c r="Q751" s="24">
        <f t="shared" si="100"/>
        <v>0</v>
      </c>
      <c r="AE751">
        <f>IF(E751&lt;1,1,0)</f>
        <v>0</v>
      </c>
      <c r="AF751">
        <f>IF(AE751=1,"",E751)</f>
        <v>47.3</v>
      </c>
      <c r="AG751">
        <f>E751/3.6</f>
        <v>13.138888888888888</v>
      </c>
    </row>
    <row r="752" spans="2:33" x14ac:dyDescent="0.3">
      <c r="B752" s="4" t="s">
        <v>53</v>
      </c>
      <c r="C752" s="4">
        <v>744</v>
      </c>
      <c r="D752" s="4">
        <v>155</v>
      </c>
      <c r="E752" s="11">
        <v>47.4</v>
      </c>
      <c r="F752" s="26">
        <f t="shared" si="106"/>
        <v>1.3888888888889086E-2</v>
      </c>
      <c r="G752" s="26">
        <f t="shared" si="101"/>
        <v>13.166666666666666</v>
      </c>
      <c r="H752" s="26">
        <f t="shared" si="107"/>
        <v>5.0000000000000711E-2</v>
      </c>
      <c r="I752" s="28">
        <f>$Y$8*F752</f>
        <v>23.611111111111445</v>
      </c>
      <c r="J752" s="28">
        <f>$Z$8*$Y$8*$AA$8</f>
        <v>200.12400000000002</v>
      </c>
      <c r="K752" s="28">
        <f>0.5*$AB$8*$AD$8*$AC$8*(G752)^2</f>
        <v>72.811666666666653</v>
      </c>
      <c r="L752" s="28">
        <f t="shared" si="102"/>
        <v>296.54677777777812</v>
      </c>
      <c r="M752" s="31">
        <f t="shared" si="103"/>
        <v>3904.5325740740782</v>
      </c>
      <c r="N752" s="31">
        <f t="shared" si="104"/>
        <v>3.9045325740740782</v>
      </c>
      <c r="O752" s="24" t="str">
        <f t="shared" si="105"/>
        <v/>
      </c>
      <c r="P752" s="24">
        <f t="shared" si="99"/>
        <v>0</v>
      </c>
      <c r="Q752" s="24">
        <f t="shared" si="100"/>
        <v>0</v>
      </c>
      <c r="AE752">
        <f>IF(E752&lt;1,1,0)</f>
        <v>0</v>
      </c>
      <c r="AF752">
        <f>IF(AE752=1,"",E752)</f>
        <v>47.4</v>
      </c>
      <c r="AG752">
        <f>E752/3.6</f>
        <v>13.166666666666666</v>
      </c>
    </row>
    <row r="753" spans="2:33" x14ac:dyDescent="0.3">
      <c r="B753" s="4" t="s">
        <v>53</v>
      </c>
      <c r="C753" s="4">
        <v>745</v>
      </c>
      <c r="D753" s="4">
        <v>156</v>
      </c>
      <c r="E753" s="11">
        <v>47.4</v>
      </c>
      <c r="F753" s="26">
        <f t="shared" si="106"/>
        <v>1.3888888888889086E-2</v>
      </c>
      <c r="G753" s="26">
        <f t="shared" si="101"/>
        <v>13.166666666666666</v>
      </c>
      <c r="H753" s="26">
        <f t="shared" si="107"/>
        <v>5.0000000000000711E-2</v>
      </c>
      <c r="I753" s="28">
        <f>$Y$8*F753</f>
        <v>23.611111111111445</v>
      </c>
      <c r="J753" s="28">
        <f>$Z$8*$Y$8*$AA$8</f>
        <v>200.12400000000002</v>
      </c>
      <c r="K753" s="28">
        <f>0.5*$AB$8*$AD$8*$AC$8*(G753)^2</f>
        <v>72.811666666666653</v>
      </c>
      <c r="L753" s="28">
        <f t="shared" si="102"/>
        <v>296.54677777777812</v>
      </c>
      <c r="M753" s="31">
        <f t="shared" si="103"/>
        <v>3904.5325740740782</v>
      </c>
      <c r="N753" s="31">
        <f t="shared" si="104"/>
        <v>3.9045325740740782</v>
      </c>
      <c r="O753" s="24" t="str">
        <f t="shared" si="105"/>
        <v/>
      </c>
      <c r="P753" s="24">
        <f t="shared" si="99"/>
        <v>0</v>
      </c>
      <c r="Q753" s="24">
        <f t="shared" si="100"/>
        <v>0</v>
      </c>
      <c r="AE753">
        <f>IF(E753&lt;1,1,0)</f>
        <v>0</v>
      </c>
      <c r="AF753">
        <f>IF(AE753=1,"",E753)</f>
        <v>47.4</v>
      </c>
      <c r="AG753">
        <f>E753/3.6</f>
        <v>13.166666666666666</v>
      </c>
    </row>
    <row r="754" spans="2:33" x14ac:dyDescent="0.3">
      <c r="B754" s="4" t="s">
        <v>53</v>
      </c>
      <c r="C754" s="4">
        <v>746</v>
      </c>
      <c r="D754" s="4">
        <v>157</v>
      </c>
      <c r="E754" s="11">
        <v>47.5</v>
      </c>
      <c r="F754" s="26">
        <f t="shared" si="106"/>
        <v>6.9444444444444448E-2</v>
      </c>
      <c r="G754" s="26">
        <f t="shared" si="101"/>
        <v>13.194444444444445</v>
      </c>
      <c r="H754" s="26">
        <f t="shared" si="107"/>
        <v>0.25</v>
      </c>
      <c r="I754" s="28">
        <f>$Y$8*F754</f>
        <v>118.05555555555556</v>
      </c>
      <c r="J754" s="28">
        <f>$Z$8*$Y$8*$AA$8</f>
        <v>200.12400000000002</v>
      </c>
      <c r="K754" s="28">
        <f>0.5*$AB$8*$AD$8*$AC$8*(G754)^2</f>
        <v>73.119212962962962</v>
      </c>
      <c r="L754" s="28">
        <f t="shared" si="102"/>
        <v>391.2987685185185</v>
      </c>
      <c r="M754" s="31">
        <f t="shared" si="103"/>
        <v>5162.969862397119</v>
      </c>
      <c r="N754" s="31">
        <f t="shared" si="104"/>
        <v>5.1629698623971185</v>
      </c>
      <c r="O754" s="24" t="str">
        <f t="shared" si="105"/>
        <v/>
      </c>
      <c r="P754" s="24">
        <f t="shared" si="99"/>
        <v>0</v>
      </c>
      <c r="Q754" s="24">
        <f t="shared" si="100"/>
        <v>0</v>
      </c>
      <c r="AE754">
        <f>IF(E754&lt;1,1,0)</f>
        <v>0</v>
      </c>
      <c r="AF754">
        <f>IF(AE754=1,"",E754)</f>
        <v>47.5</v>
      </c>
      <c r="AG754">
        <f>E754/3.6</f>
        <v>13.194444444444445</v>
      </c>
    </row>
    <row r="755" spans="2:33" x14ac:dyDescent="0.3">
      <c r="B755" s="4" t="s">
        <v>53</v>
      </c>
      <c r="C755" s="4">
        <v>747</v>
      </c>
      <c r="D755" s="4">
        <v>158</v>
      </c>
      <c r="E755" s="11">
        <v>47.9</v>
      </c>
      <c r="F755" s="26">
        <f t="shared" si="106"/>
        <v>0.15277777777777798</v>
      </c>
      <c r="G755" s="26">
        <f t="shared" si="101"/>
        <v>13.305555555555555</v>
      </c>
      <c r="H755" s="26">
        <f t="shared" si="107"/>
        <v>0.55000000000000071</v>
      </c>
      <c r="I755" s="28">
        <f>$Y$8*F755</f>
        <v>259.72222222222257</v>
      </c>
      <c r="J755" s="28">
        <f>$Z$8*$Y$8*$AA$8</f>
        <v>200.12400000000002</v>
      </c>
      <c r="K755" s="28">
        <f>0.5*$AB$8*$AD$8*$AC$8*(G755)^2</f>
        <v>74.355879629629626</v>
      </c>
      <c r="L755" s="28">
        <f t="shared" si="102"/>
        <v>534.20210185185226</v>
      </c>
      <c r="M755" s="31">
        <f t="shared" si="103"/>
        <v>7107.8557440843679</v>
      </c>
      <c r="N755" s="31">
        <f t="shared" si="104"/>
        <v>7.1078557440843682</v>
      </c>
      <c r="O755" s="24" t="str">
        <f t="shared" si="105"/>
        <v/>
      </c>
      <c r="P755" s="24">
        <f t="shared" si="99"/>
        <v>0</v>
      </c>
      <c r="Q755" s="24">
        <f t="shared" si="100"/>
        <v>0</v>
      </c>
      <c r="AE755">
        <f>IF(E755&lt;1,1,0)</f>
        <v>0</v>
      </c>
      <c r="AF755">
        <f>IF(AE755=1,"",E755)</f>
        <v>47.9</v>
      </c>
      <c r="AG755">
        <f>E755/3.6</f>
        <v>13.305555555555555</v>
      </c>
    </row>
    <row r="756" spans="2:33" x14ac:dyDescent="0.3">
      <c r="B756" s="4" t="s">
        <v>53</v>
      </c>
      <c r="C756" s="4">
        <v>748</v>
      </c>
      <c r="D756" s="4">
        <v>159</v>
      </c>
      <c r="E756" s="11">
        <v>48.6</v>
      </c>
      <c r="F756" s="26">
        <f t="shared" si="106"/>
        <v>0.20833333333333331</v>
      </c>
      <c r="G756" s="26">
        <f t="shared" si="101"/>
        <v>13.5</v>
      </c>
      <c r="H756" s="26">
        <f t="shared" si="107"/>
        <v>0.75</v>
      </c>
      <c r="I756" s="28">
        <f>$Y$8*F756</f>
        <v>354.16666666666663</v>
      </c>
      <c r="J756" s="28">
        <f>$Z$8*$Y$8*$AA$8</f>
        <v>200.12400000000002</v>
      </c>
      <c r="K756" s="28">
        <f>0.5*$AB$8*$AD$8*$AC$8*(G756)^2</f>
        <v>76.545000000000002</v>
      </c>
      <c r="L756" s="28">
        <f t="shared" si="102"/>
        <v>630.83566666666661</v>
      </c>
      <c r="M756" s="31">
        <f t="shared" si="103"/>
        <v>8516.2814999999991</v>
      </c>
      <c r="N756" s="31">
        <f t="shared" si="104"/>
        <v>8.5162814999999998</v>
      </c>
      <c r="O756" s="24" t="str">
        <f t="shared" si="105"/>
        <v/>
      </c>
      <c r="P756" s="24">
        <f t="shared" si="99"/>
        <v>0</v>
      </c>
      <c r="Q756" s="24">
        <f t="shared" si="100"/>
        <v>0</v>
      </c>
      <c r="AE756">
        <f>IF(E756&lt;1,1,0)</f>
        <v>0</v>
      </c>
      <c r="AF756">
        <f>IF(AE756=1,"",E756)</f>
        <v>48.6</v>
      </c>
      <c r="AG756">
        <f>E756/3.6</f>
        <v>13.5</v>
      </c>
    </row>
    <row r="757" spans="2:33" x14ac:dyDescent="0.3">
      <c r="B757" s="4" t="s">
        <v>53</v>
      </c>
      <c r="C757" s="4">
        <v>749</v>
      </c>
      <c r="D757" s="4">
        <v>160</v>
      </c>
      <c r="E757" s="11">
        <v>49.4</v>
      </c>
      <c r="F757" s="26">
        <f t="shared" si="106"/>
        <v>0.16666666666666607</v>
      </c>
      <c r="G757" s="26">
        <f t="shared" si="101"/>
        <v>13.722222222222221</v>
      </c>
      <c r="H757" s="26">
        <f t="shared" si="107"/>
        <v>0.59999999999999787</v>
      </c>
      <c r="I757" s="28">
        <f>$Y$8*F757</f>
        <v>283.33333333333235</v>
      </c>
      <c r="J757" s="28">
        <f>$Z$8*$Y$8*$AA$8</f>
        <v>200.12400000000002</v>
      </c>
      <c r="K757" s="28">
        <f>0.5*$AB$8*$AD$8*$AC$8*(G757)^2</f>
        <v>79.085740740740732</v>
      </c>
      <c r="L757" s="28">
        <f t="shared" si="102"/>
        <v>562.54307407407305</v>
      </c>
      <c r="M757" s="31">
        <f t="shared" si="103"/>
        <v>7719.3410720164466</v>
      </c>
      <c r="N757" s="31">
        <f t="shared" si="104"/>
        <v>7.7193410720164461</v>
      </c>
      <c r="O757" s="24" t="str">
        <f t="shared" si="105"/>
        <v/>
      </c>
      <c r="P757" s="24">
        <f t="shared" si="99"/>
        <v>0</v>
      </c>
      <c r="Q757" s="24">
        <f t="shared" si="100"/>
        <v>0</v>
      </c>
      <c r="AE757">
        <f>IF(E757&lt;1,1,0)</f>
        <v>0</v>
      </c>
      <c r="AF757">
        <f>IF(AE757=1,"",E757)</f>
        <v>49.4</v>
      </c>
      <c r="AG757">
        <f>E757/3.6</f>
        <v>13.722222222222221</v>
      </c>
    </row>
    <row r="758" spans="2:33" x14ac:dyDescent="0.3">
      <c r="B758" s="4" t="s">
        <v>53</v>
      </c>
      <c r="C758" s="4">
        <v>750</v>
      </c>
      <c r="D758" s="4">
        <v>161</v>
      </c>
      <c r="E758" s="11">
        <v>49.8</v>
      </c>
      <c r="F758" s="26">
        <f t="shared" si="106"/>
        <v>5.5555555555555358E-2</v>
      </c>
      <c r="G758" s="26">
        <f t="shared" si="101"/>
        <v>13.833333333333332</v>
      </c>
      <c r="H758" s="26">
        <f t="shared" si="107"/>
        <v>0.19999999999999929</v>
      </c>
      <c r="I758" s="28">
        <f>$Y$8*F758</f>
        <v>94.444444444444116</v>
      </c>
      <c r="J758" s="28">
        <f>$Z$8*$Y$8*$AA$8</f>
        <v>200.12400000000002</v>
      </c>
      <c r="K758" s="28">
        <f>0.5*$AB$8*$AD$8*$AC$8*(G758)^2</f>
        <v>80.371666666666655</v>
      </c>
      <c r="L758" s="28">
        <f t="shared" si="102"/>
        <v>374.94011111111081</v>
      </c>
      <c r="M758" s="31">
        <f t="shared" si="103"/>
        <v>5186.6715370370321</v>
      </c>
      <c r="N758" s="31">
        <f t="shared" si="104"/>
        <v>5.1866715370370322</v>
      </c>
      <c r="O758" s="24" t="str">
        <f t="shared" si="105"/>
        <v/>
      </c>
      <c r="P758" s="24">
        <f t="shared" si="99"/>
        <v>0</v>
      </c>
      <c r="Q758" s="24">
        <f t="shared" si="100"/>
        <v>0</v>
      </c>
      <c r="AE758">
        <f>IF(E758&lt;1,1,0)</f>
        <v>0</v>
      </c>
      <c r="AF758">
        <f>IF(AE758=1,"",E758)</f>
        <v>49.8</v>
      </c>
      <c r="AG758">
        <f>E758/3.6</f>
        <v>13.833333333333332</v>
      </c>
    </row>
    <row r="759" spans="2:33" x14ac:dyDescent="0.3">
      <c r="B759" s="4" t="s">
        <v>53</v>
      </c>
      <c r="C759" s="4">
        <v>751</v>
      </c>
      <c r="D759" s="4">
        <v>162</v>
      </c>
      <c r="E759" s="11">
        <v>49.8</v>
      </c>
      <c r="F759" s="26">
        <f t="shared" si="106"/>
        <v>-1.3888888888888099E-2</v>
      </c>
      <c r="G759" s="26">
        <f t="shared" si="101"/>
        <v>13.833333333333332</v>
      </c>
      <c r="H759" s="26">
        <f t="shared" si="107"/>
        <v>-4.9999999999997158E-2</v>
      </c>
      <c r="I759" s="28">
        <f>$Y$8*F759</f>
        <v>-23.611111111109768</v>
      </c>
      <c r="J759" s="28">
        <f>$Z$8*$Y$8*$AA$8</f>
        <v>200.12400000000002</v>
      </c>
      <c r="K759" s="28">
        <f>0.5*$AB$8*$AD$8*$AC$8*(G759)^2</f>
        <v>80.371666666666655</v>
      </c>
      <c r="L759" s="28">
        <f t="shared" si="102"/>
        <v>256.88455555555691</v>
      </c>
      <c r="M759" s="31">
        <f t="shared" si="103"/>
        <v>3553.5696851852035</v>
      </c>
      <c r="N759" s="31">
        <f t="shared" si="104"/>
        <v>3.5535696851852037</v>
      </c>
      <c r="O759" s="24" t="str">
        <f t="shared" si="105"/>
        <v/>
      </c>
      <c r="P759" s="24">
        <f t="shared" si="99"/>
        <v>0</v>
      </c>
      <c r="Q759" s="24">
        <f t="shared" si="100"/>
        <v>0</v>
      </c>
      <c r="AE759">
        <f>IF(E759&lt;1,1,0)</f>
        <v>0</v>
      </c>
      <c r="AF759">
        <f>IF(AE759=1,"",E759)</f>
        <v>49.8</v>
      </c>
      <c r="AG759">
        <f>E759/3.6</f>
        <v>13.833333333333332</v>
      </c>
    </row>
    <row r="760" spans="2:33" x14ac:dyDescent="0.3">
      <c r="B760" s="4" t="s">
        <v>53</v>
      </c>
      <c r="C760" s="4">
        <v>752</v>
      </c>
      <c r="D760" s="4">
        <v>163</v>
      </c>
      <c r="E760" s="11">
        <v>49.7</v>
      </c>
      <c r="F760" s="26">
        <f t="shared" si="106"/>
        <v>-6.9444444444444448E-2</v>
      </c>
      <c r="G760" s="26">
        <f t="shared" si="101"/>
        <v>13.805555555555555</v>
      </c>
      <c r="H760" s="26">
        <f t="shared" si="107"/>
        <v>-0.25</v>
      </c>
      <c r="I760" s="28">
        <f>$Y$8*F760</f>
        <v>-118.05555555555556</v>
      </c>
      <c r="J760" s="28">
        <f>$Z$8*$Y$8*$AA$8</f>
        <v>200.12400000000002</v>
      </c>
      <c r="K760" s="28">
        <f>0.5*$AB$8*$AD$8*$AC$8*(G760)^2</f>
        <v>80.049212962962955</v>
      </c>
      <c r="L760" s="28">
        <f t="shared" si="102"/>
        <v>162.11765740740742</v>
      </c>
      <c r="M760" s="31">
        <f t="shared" si="103"/>
        <v>2238.1243258744857</v>
      </c>
      <c r="N760" s="31">
        <f t="shared" si="104"/>
        <v>2.2381243258744856</v>
      </c>
      <c r="O760" s="24" t="str">
        <f t="shared" si="105"/>
        <v/>
      </c>
      <c r="P760" s="24">
        <f t="shared" si="99"/>
        <v>4.443453703704364</v>
      </c>
      <c r="Q760" s="24">
        <f t="shared" si="100"/>
        <v>2.8882449074078367</v>
      </c>
      <c r="AE760">
        <f>IF(E760&lt;1,1,0)</f>
        <v>0</v>
      </c>
      <c r="AF760">
        <f>IF(AE760=1,"",E760)</f>
        <v>49.7</v>
      </c>
      <c r="AG760">
        <f>E760/3.6</f>
        <v>13.805555555555555</v>
      </c>
    </row>
    <row r="761" spans="2:33" x14ac:dyDescent="0.3">
      <c r="B761" s="4" t="s">
        <v>53</v>
      </c>
      <c r="C761" s="4">
        <v>753</v>
      </c>
      <c r="D761" s="4">
        <v>164</v>
      </c>
      <c r="E761" s="11">
        <v>49.3</v>
      </c>
      <c r="F761" s="26">
        <f t="shared" si="106"/>
        <v>-0.16666666666666705</v>
      </c>
      <c r="G761" s="26">
        <f t="shared" si="101"/>
        <v>13.694444444444443</v>
      </c>
      <c r="H761" s="26">
        <f t="shared" si="107"/>
        <v>-0.60000000000000142</v>
      </c>
      <c r="I761" s="28">
        <f>$Y$8*F761</f>
        <v>-283.333333333334</v>
      </c>
      <c r="J761" s="28">
        <f>$Z$8*$Y$8*$AA$8</f>
        <v>200.12400000000002</v>
      </c>
      <c r="K761" s="28">
        <f>0.5*$AB$8*$AD$8*$AC$8*(G761)^2</f>
        <v>78.765879629629609</v>
      </c>
      <c r="L761" s="28">
        <f t="shared" si="102"/>
        <v>-4.443453703704364</v>
      </c>
      <c r="M761" s="31">
        <f t="shared" si="103"/>
        <v>-60.850629886840309</v>
      </c>
      <c r="N761" s="31">
        <f t="shared" si="104"/>
        <v>-6.0850629886840306E-2</v>
      </c>
      <c r="O761" s="24" t="str">
        <f t="shared" si="105"/>
        <v>BRAKING</v>
      </c>
      <c r="P761" s="24">
        <f t="shared" si="99"/>
        <v>125.03456481481381</v>
      </c>
      <c r="Q761" s="24">
        <f t="shared" si="100"/>
        <v>81.272467129628978</v>
      </c>
      <c r="AE761">
        <f>IF(E761&lt;1,1,0)</f>
        <v>0</v>
      </c>
      <c r="AF761">
        <f>IF(AE761=1,"",E761)</f>
        <v>49.3</v>
      </c>
      <c r="AG761">
        <f>E761/3.6</f>
        <v>13.694444444444443</v>
      </c>
    </row>
    <row r="762" spans="2:33" x14ac:dyDescent="0.3">
      <c r="B762" s="4" t="s">
        <v>53</v>
      </c>
      <c r="C762" s="4">
        <v>754</v>
      </c>
      <c r="D762" s="4">
        <v>165</v>
      </c>
      <c r="E762" s="11">
        <v>48.5</v>
      </c>
      <c r="F762" s="26">
        <f t="shared" si="106"/>
        <v>-0.23611111111111052</v>
      </c>
      <c r="G762" s="26">
        <f t="shared" si="101"/>
        <v>13.472222222222221</v>
      </c>
      <c r="H762" s="26">
        <f t="shared" si="107"/>
        <v>-0.84999999999999787</v>
      </c>
      <c r="I762" s="28">
        <f>$Y$8*F762</f>
        <v>-401.38888888888789</v>
      </c>
      <c r="J762" s="28">
        <f>$Z$8*$Y$8*$AA$8</f>
        <v>200.12400000000002</v>
      </c>
      <c r="K762" s="28">
        <f>0.5*$AB$8*$AD$8*$AC$8*(G762)^2</f>
        <v>76.230324074074062</v>
      </c>
      <c r="L762" s="28">
        <f t="shared" si="102"/>
        <v>-125.03456481481381</v>
      </c>
      <c r="M762" s="31">
        <f t="shared" si="103"/>
        <v>-1684.4934426440193</v>
      </c>
      <c r="N762" s="31">
        <f t="shared" si="104"/>
        <v>-1.6844934426440192</v>
      </c>
      <c r="O762" s="24" t="str">
        <f t="shared" si="105"/>
        <v>BRAKING</v>
      </c>
      <c r="P762" s="24">
        <f t="shared" si="99"/>
        <v>245.89303703703771</v>
      </c>
      <c r="Q762" s="24">
        <f t="shared" si="100"/>
        <v>159.83047407407452</v>
      </c>
      <c r="AE762">
        <f>IF(E762&lt;1,1,0)</f>
        <v>0</v>
      </c>
      <c r="AF762">
        <f>IF(AE762=1,"",E762)</f>
        <v>48.5</v>
      </c>
      <c r="AG762">
        <f>E762/3.6</f>
        <v>13.472222222222221</v>
      </c>
    </row>
    <row r="763" spans="2:33" x14ac:dyDescent="0.3">
      <c r="B763" s="4" t="s">
        <v>53</v>
      </c>
      <c r="C763" s="4">
        <v>755</v>
      </c>
      <c r="D763" s="4">
        <v>166</v>
      </c>
      <c r="E763" s="11">
        <v>47.6</v>
      </c>
      <c r="F763" s="26">
        <f t="shared" si="106"/>
        <v>-0.30555555555555597</v>
      </c>
      <c r="G763" s="26">
        <f t="shared" si="101"/>
        <v>13.222222222222221</v>
      </c>
      <c r="H763" s="26">
        <f t="shared" si="107"/>
        <v>-1.1000000000000014</v>
      </c>
      <c r="I763" s="28">
        <f>$Y$8*F763</f>
        <v>-519.44444444444514</v>
      </c>
      <c r="J763" s="28">
        <f>$Z$8*$Y$8*$AA$8</f>
        <v>200.12400000000002</v>
      </c>
      <c r="K763" s="28">
        <f>0.5*$AB$8*$AD$8*$AC$8*(G763)^2</f>
        <v>73.427407407407401</v>
      </c>
      <c r="L763" s="28">
        <f t="shared" si="102"/>
        <v>-245.89303703703771</v>
      </c>
      <c r="M763" s="31">
        <f t="shared" si="103"/>
        <v>-3251.2523786008319</v>
      </c>
      <c r="N763" s="31">
        <f t="shared" si="104"/>
        <v>-3.251252378600832</v>
      </c>
      <c r="O763" s="24" t="str">
        <f t="shared" si="105"/>
        <v>BRAKING</v>
      </c>
      <c r="P763" s="24">
        <f t="shared" si="99"/>
        <v>651.23789814814768</v>
      </c>
      <c r="Q763" s="24">
        <f t="shared" si="100"/>
        <v>423.304633796296</v>
      </c>
      <c r="AE763">
        <f>IF(E763&lt;1,1,0)</f>
        <v>0</v>
      </c>
      <c r="AF763">
        <f>IF(AE763=1,"",E763)</f>
        <v>47.6</v>
      </c>
      <c r="AG763">
        <f>E763/3.6</f>
        <v>13.222222222222221</v>
      </c>
    </row>
    <row r="764" spans="2:33" x14ac:dyDescent="0.3">
      <c r="B764" s="4" t="s">
        <v>53</v>
      </c>
      <c r="C764" s="4">
        <v>756</v>
      </c>
      <c r="D764" s="4">
        <v>167</v>
      </c>
      <c r="E764" s="11">
        <v>46.3</v>
      </c>
      <c r="F764" s="26">
        <f t="shared" si="106"/>
        <v>-0.54166666666666641</v>
      </c>
      <c r="G764" s="26">
        <f t="shared" si="101"/>
        <v>12.861111111111111</v>
      </c>
      <c r="H764" s="26">
        <f t="shared" si="107"/>
        <v>-1.9499999999999993</v>
      </c>
      <c r="I764" s="28">
        <f>$Y$8*F764</f>
        <v>-920.83333333333292</v>
      </c>
      <c r="J764" s="28">
        <f>$Z$8*$Y$8*$AA$8</f>
        <v>200.12400000000002</v>
      </c>
      <c r="K764" s="28">
        <f>0.5*$AB$8*$AD$8*$AC$8*(G764)^2</f>
        <v>69.471435185185172</v>
      </c>
      <c r="L764" s="28">
        <f t="shared" si="102"/>
        <v>-651.23789814814768</v>
      </c>
      <c r="M764" s="31">
        <f t="shared" si="103"/>
        <v>-8375.642967849788</v>
      </c>
      <c r="N764" s="31">
        <f t="shared" si="104"/>
        <v>-8.3756429678497888</v>
      </c>
      <c r="O764" s="24" t="str">
        <f t="shared" si="105"/>
        <v>BRAKING</v>
      </c>
      <c r="P764" s="24">
        <f t="shared" si="99"/>
        <v>1390.765675925926</v>
      </c>
      <c r="Q764" s="24">
        <f t="shared" si="100"/>
        <v>903.99768935185193</v>
      </c>
      <c r="AE764">
        <f>IF(E764&lt;1,1,0)</f>
        <v>0</v>
      </c>
      <c r="AF764">
        <f>IF(AE764=1,"",E764)</f>
        <v>46.3</v>
      </c>
      <c r="AG764">
        <f>E764/3.6</f>
        <v>12.861111111111111</v>
      </c>
    </row>
    <row r="765" spans="2:33" x14ac:dyDescent="0.3">
      <c r="B765" s="4" t="s">
        <v>53</v>
      </c>
      <c r="C765" s="4">
        <v>757</v>
      </c>
      <c r="D765" s="4">
        <v>168</v>
      </c>
      <c r="E765" s="11">
        <v>43.7</v>
      </c>
      <c r="F765" s="26">
        <f t="shared" si="106"/>
        <v>-0.97222222222222221</v>
      </c>
      <c r="G765" s="26">
        <f t="shared" si="101"/>
        <v>12.138888888888889</v>
      </c>
      <c r="H765" s="26">
        <f t="shared" si="107"/>
        <v>-3.5</v>
      </c>
      <c r="I765" s="28">
        <f>$Y$8*F765</f>
        <v>-1652.7777777777778</v>
      </c>
      <c r="J765" s="28">
        <f>$Z$8*$Y$8*$AA$8</f>
        <v>200.12400000000002</v>
      </c>
      <c r="K765" s="28">
        <f>0.5*$AB$8*$AD$8*$AC$8*(G765)^2</f>
        <v>61.88810185185185</v>
      </c>
      <c r="L765" s="28">
        <f t="shared" si="102"/>
        <v>-1390.765675925926</v>
      </c>
      <c r="M765" s="31">
        <f t="shared" si="103"/>
        <v>-16882.350010545269</v>
      </c>
      <c r="N765" s="31">
        <f t="shared" si="104"/>
        <v>-16.88235001054527</v>
      </c>
      <c r="O765" s="24" t="str">
        <f t="shared" si="105"/>
        <v>BRAKING</v>
      </c>
      <c r="P765" s="24">
        <f t="shared" si="99"/>
        <v>2016.4897500000004</v>
      </c>
      <c r="Q765" s="24">
        <f t="shared" si="100"/>
        <v>1310.7183375000004</v>
      </c>
      <c r="AE765">
        <f>IF(E765&lt;1,1,0)</f>
        <v>0</v>
      </c>
      <c r="AF765">
        <f>IF(AE765=1,"",E765)</f>
        <v>43.7</v>
      </c>
      <c r="AG765">
        <f>E765/3.6</f>
        <v>12.138888888888889</v>
      </c>
    </row>
    <row r="766" spans="2:33" x14ac:dyDescent="0.3">
      <c r="B766" s="4" t="s">
        <v>53</v>
      </c>
      <c r="C766" s="4">
        <v>758</v>
      </c>
      <c r="D766" s="4">
        <v>169</v>
      </c>
      <c r="E766" s="11">
        <v>39.299999999999997</v>
      </c>
      <c r="F766" s="26">
        <f t="shared" si="106"/>
        <v>-1.3333333333333335</v>
      </c>
      <c r="G766" s="26">
        <f t="shared" si="101"/>
        <v>10.916666666666666</v>
      </c>
      <c r="H766" s="26">
        <f t="shared" si="107"/>
        <v>-4.8000000000000007</v>
      </c>
      <c r="I766" s="28">
        <f>$Y$8*F766</f>
        <v>-2266.666666666667</v>
      </c>
      <c r="J766" s="28">
        <f>$Z$8*$Y$8*$AA$8</f>
        <v>200.12400000000002</v>
      </c>
      <c r="K766" s="28">
        <f>0.5*$AB$8*$AD$8*$AC$8*(G766)^2</f>
        <v>50.052916666666661</v>
      </c>
      <c r="L766" s="28">
        <f t="shared" si="102"/>
        <v>-2016.4897500000004</v>
      </c>
      <c r="M766" s="31">
        <f t="shared" si="103"/>
        <v>-22013.346437500004</v>
      </c>
      <c r="N766" s="31">
        <f t="shared" si="104"/>
        <v>-22.013346437500005</v>
      </c>
      <c r="O766" s="24" t="str">
        <f t="shared" si="105"/>
        <v>BRAKING</v>
      </c>
      <c r="P766" s="24">
        <f t="shared" si="99"/>
        <v>2194.1367870370364</v>
      </c>
      <c r="Q766" s="24">
        <f t="shared" si="100"/>
        <v>1426.1889115740737</v>
      </c>
      <c r="AE766">
        <f>IF(E766&lt;1,1,0)</f>
        <v>0</v>
      </c>
      <c r="AF766">
        <f>IF(AE766=1,"",E766)</f>
        <v>39.299999999999997</v>
      </c>
      <c r="AG766">
        <f>E766/3.6</f>
        <v>10.916666666666666</v>
      </c>
    </row>
    <row r="767" spans="2:33" x14ac:dyDescent="0.3">
      <c r="B767" s="4" t="s">
        <v>53</v>
      </c>
      <c r="C767" s="4">
        <v>759</v>
      </c>
      <c r="D767" s="4">
        <v>170</v>
      </c>
      <c r="E767" s="11">
        <v>34.1</v>
      </c>
      <c r="F767" s="26">
        <f t="shared" si="106"/>
        <v>-1.4305555555555551</v>
      </c>
      <c r="G767" s="26">
        <f t="shared" si="101"/>
        <v>9.4722222222222232</v>
      </c>
      <c r="H767" s="26">
        <f t="shared" si="107"/>
        <v>-5.1499999999999986</v>
      </c>
      <c r="I767" s="28">
        <f>$Y$8*F767</f>
        <v>-2431.9444444444439</v>
      </c>
      <c r="J767" s="28">
        <f>$Z$8*$Y$8*$AA$8</f>
        <v>200.12400000000002</v>
      </c>
      <c r="K767" s="28">
        <f>0.5*$AB$8*$AD$8*$AC$8*(G767)^2</f>
        <v>37.683657407407409</v>
      </c>
      <c r="L767" s="28">
        <f t="shared" si="102"/>
        <v>-2194.1367870370364</v>
      </c>
      <c r="M767" s="31">
        <f t="shared" si="103"/>
        <v>-20783.351232767487</v>
      </c>
      <c r="N767" s="31">
        <f t="shared" si="104"/>
        <v>-20.783351232767487</v>
      </c>
      <c r="O767" s="24" t="str">
        <f t="shared" si="105"/>
        <v>BRAKING</v>
      </c>
      <c r="P767" s="24">
        <f t="shared" si="99"/>
        <v>2228.1769259259263</v>
      </c>
      <c r="Q767" s="24">
        <f t="shared" si="100"/>
        <v>1448.3150018518522</v>
      </c>
      <c r="AE767">
        <f>IF(E767&lt;1,1,0)</f>
        <v>0</v>
      </c>
      <c r="AF767">
        <f>IF(AE767=1,"",E767)</f>
        <v>34.1</v>
      </c>
      <c r="AG767">
        <f>E767/3.6</f>
        <v>9.4722222222222232</v>
      </c>
    </row>
    <row r="768" spans="2:33" x14ac:dyDescent="0.3">
      <c r="B768" s="4" t="s">
        <v>53</v>
      </c>
      <c r="C768" s="4">
        <v>760</v>
      </c>
      <c r="D768" s="4">
        <v>171</v>
      </c>
      <c r="E768" s="11">
        <v>29</v>
      </c>
      <c r="F768" s="26">
        <f t="shared" si="106"/>
        <v>-1.4444444444444446</v>
      </c>
      <c r="G768" s="26">
        <f t="shared" si="101"/>
        <v>8.0555555555555554</v>
      </c>
      <c r="H768" s="26">
        <f t="shared" si="107"/>
        <v>-5.2000000000000011</v>
      </c>
      <c r="I768" s="28">
        <f>$Y$8*F768</f>
        <v>-2455.5555555555561</v>
      </c>
      <c r="J768" s="28">
        <f>$Z$8*$Y$8*$AA$8</f>
        <v>200.12400000000002</v>
      </c>
      <c r="K768" s="28">
        <f>0.5*$AB$8*$AD$8*$AC$8*(G768)^2</f>
        <v>27.25462962962963</v>
      </c>
      <c r="L768" s="28">
        <f t="shared" si="102"/>
        <v>-2228.1769259259263</v>
      </c>
      <c r="M768" s="31">
        <f t="shared" si="103"/>
        <v>-17949.203014403294</v>
      </c>
      <c r="N768" s="31">
        <f t="shared" si="104"/>
        <v>-17.949203014403295</v>
      </c>
      <c r="O768" s="24" t="str">
        <f t="shared" si="105"/>
        <v>BRAKING</v>
      </c>
      <c r="P768" s="24">
        <f t="shared" si="99"/>
        <v>2284.450861111111</v>
      </c>
      <c r="Q768" s="24">
        <f t="shared" si="100"/>
        <v>1484.8930597222222</v>
      </c>
      <c r="AE768">
        <f>IF(E768&lt;1,1,0)</f>
        <v>0</v>
      </c>
      <c r="AF768">
        <f>IF(AE768=1,"",E768)</f>
        <v>29</v>
      </c>
      <c r="AG768">
        <f>E768/3.6</f>
        <v>8.0555555555555554</v>
      </c>
    </row>
    <row r="769" spans="2:33" x14ac:dyDescent="0.3">
      <c r="B769" s="4" t="s">
        <v>53</v>
      </c>
      <c r="C769" s="4">
        <v>761</v>
      </c>
      <c r="D769" s="4">
        <v>172</v>
      </c>
      <c r="E769" s="11">
        <v>23.7</v>
      </c>
      <c r="F769" s="26">
        <f t="shared" si="106"/>
        <v>-1.4722222222222223</v>
      </c>
      <c r="G769" s="26">
        <f t="shared" si="101"/>
        <v>6.583333333333333</v>
      </c>
      <c r="H769" s="26">
        <f t="shared" si="107"/>
        <v>-5.3000000000000007</v>
      </c>
      <c r="I769" s="28">
        <f>$Y$8*F769</f>
        <v>-2502.7777777777778</v>
      </c>
      <c r="J769" s="28">
        <f>$Z$8*$Y$8*$AA$8</f>
        <v>200.12400000000002</v>
      </c>
      <c r="K769" s="28">
        <f>0.5*$AB$8*$AD$8*$AC$8*(G769)^2</f>
        <v>18.202916666666663</v>
      </c>
      <c r="L769" s="28">
        <f t="shared" si="102"/>
        <v>-2284.450861111111</v>
      </c>
      <c r="M769" s="31">
        <f t="shared" si="103"/>
        <v>-15039.301502314813</v>
      </c>
      <c r="N769" s="31">
        <f t="shared" si="104"/>
        <v>-15.039301502314812</v>
      </c>
      <c r="O769" s="24" t="str">
        <f t="shared" si="105"/>
        <v>BRAKING</v>
      </c>
      <c r="P769" s="24">
        <f t="shared" si="99"/>
        <v>2008.348592592592</v>
      </c>
      <c r="Q769" s="24">
        <f t="shared" si="100"/>
        <v>1305.4265851851849</v>
      </c>
      <c r="AE769">
        <f>IF(E769&lt;1,1,0)</f>
        <v>0</v>
      </c>
      <c r="AF769">
        <f>IF(AE769=1,"",E769)</f>
        <v>23.7</v>
      </c>
      <c r="AG769">
        <f>E769/3.6</f>
        <v>6.583333333333333</v>
      </c>
    </row>
    <row r="770" spans="2:33" x14ac:dyDescent="0.3">
      <c r="B770" s="4" t="s">
        <v>53</v>
      </c>
      <c r="C770" s="4">
        <v>762</v>
      </c>
      <c r="D770" s="4">
        <v>173</v>
      </c>
      <c r="E770" s="11">
        <v>18.399999999999999</v>
      </c>
      <c r="F770" s="26">
        <f t="shared" si="106"/>
        <v>-1.3055555555555554</v>
      </c>
      <c r="G770" s="26">
        <f t="shared" si="101"/>
        <v>5.1111111111111107</v>
      </c>
      <c r="H770" s="26">
        <f t="shared" si="107"/>
        <v>-4.6999999999999993</v>
      </c>
      <c r="I770" s="28">
        <f>$Y$8*F770</f>
        <v>-2219.4444444444439</v>
      </c>
      <c r="J770" s="28">
        <f>$Z$8*$Y$8*$AA$8</f>
        <v>200.12400000000002</v>
      </c>
      <c r="K770" s="28">
        <f>0.5*$AB$8*$AD$8*$AC$8*(G770)^2</f>
        <v>10.971851851851849</v>
      </c>
      <c r="L770" s="28">
        <f t="shared" si="102"/>
        <v>-2008.348592592592</v>
      </c>
      <c r="M770" s="31">
        <f t="shared" si="103"/>
        <v>-10264.892806584359</v>
      </c>
      <c r="N770" s="31">
        <f t="shared" si="104"/>
        <v>-10.26489280658436</v>
      </c>
      <c r="O770" s="24" t="str">
        <f t="shared" si="105"/>
        <v>BRAKING</v>
      </c>
      <c r="P770" s="24">
        <f t="shared" si="99"/>
        <v>1304.3601203703699</v>
      </c>
      <c r="Q770" s="24">
        <f t="shared" si="100"/>
        <v>847.8340782407405</v>
      </c>
      <c r="AE770">
        <f>IF(E770&lt;1,1,0)</f>
        <v>0</v>
      </c>
      <c r="AF770">
        <f>IF(AE770=1,"",E770)</f>
        <v>18.399999999999999</v>
      </c>
      <c r="AG770">
        <f>E770/3.6</f>
        <v>5.1111111111111107</v>
      </c>
    </row>
    <row r="771" spans="2:33" x14ac:dyDescent="0.3">
      <c r="B771" s="4" t="s">
        <v>53</v>
      </c>
      <c r="C771" s="4">
        <v>763</v>
      </c>
      <c r="D771" s="4">
        <v>174</v>
      </c>
      <c r="E771" s="11">
        <v>14.3</v>
      </c>
      <c r="F771" s="26">
        <f t="shared" si="106"/>
        <v>-0.88888888888888862</v>
      </c>
      <c r="G771" s="26">
        <f t="shared" si="101"/>
        <v>3.9722222222222223</v>
      </c>
      <c r="H771" s="26">
        <f t="shared" si="107"/>
        <v>-3.1999999999999993</v>
      </c>
      <c r="I771" s="28">
        <f>$Y$8*F771</f>
        <v>-1511.1111111111106</v>
      </c>
      <c r="J771" s="28">
        <f>$Z$8*$Y$8*$AA$8</f>
        <v>200.12400000000002</v>
      </c>
      <c r="K771" s="28">
        <f>0.5*$AB$8*$AD$8*$AC$8*(G771)^2</f>
        <v>6.6269907407407409</v>
      </c>
      <c r="L771" s="28">
        <f t="shared" si="102"/>
        <v>-1304.3601203703699</v>
      </c>
      <c r="M771" s="31">
        <f t="shared" si="103"/>
        <v>-5181.2082559156361</v>
      </c>
      <c r="N771" s="31">
        <f t="shared" si="104"/>
        <v>-5.1812082559156361</v>
      </c>
      <c r="O771" s="24" t="str">
        <f t="shared" si="105"/>
        <v>BRAKING</v>
      </c>
      <c r="P771" s="24">
        <f t="shared" si="99"/>
        <v>149.37599999999995</v>
      </c>
      <c r="Q771" s="24">
        <f t="shared" si="100"/>
        <v>97.094399999999965</v>
      </c>
      <c r="AE771">
        <f>IF(E771&lt;1,1,0)</f>
        <v>0</v>
      </c>
      <c r="AF771">
        <f>IF(AE771=1,"",E771)</f>
        <v>14.3</v>
      </c>
      <c r="AG771">
        <f>E771/3.6</f>
        <v>3.9722222222222223</v>
      </c>
    </row>
    <row r="772" spans="2:33" x14ac:dyDescent="0.3">
      <c r="B772" s="4" t="s">
        <v>53</v>
      </c>
      <c r="C772" s="4">
        <v>764</v>
      </c>
      <c r="D772" s="4">
        <v>175</v>
      </c>
      <c r="E772" s="11">
        <v>12</v>
      </c>
      <c r="F772" s="26">
        <f t="shared" si="106"/>
        <v>-0.20833333333333331</v>
      </c>
      <c r="G772" s="26">
        <f t="shared" si="101"/>
        <v>3.333333333333333</v>
      </c>
      <c r="H772" s="26">
        <f t="shared" si="107"/>
        <v>-0.75</v>
      </c>
      <c r="I772" s="28">
        <f>$Y$8*F772</f>
        <v>-354.16666666666663</v>
      </c>
      <c r="J772" s="28">
        <f>$Z$8*$Y$8*$AA$8</f>
        <v>200.12400000000002</v>
      </c>
      <c r="K772" s="28">
        <f>0.5*$AB$8*$AD$8*$AC$8*(G772)^2</f>
        <v>4.6666666666666652</v>
      </c>
      <c r="L772" s="28">
        <f t="shared" si="102"/>
        <v>-149.37599999999995</v>
      </c>
      <c r="M772" s="31">
        <f t="shared" si="103"/>
        <v>-497.91999999999979</v>
      </c>
      <c r="N772" s="31">
        <f t="shared" si="104"/>
        <v>-0.49791999999999981</v>
      </c>
      <c r="O772" s="24" t="str">
        <f t="shared" si="105"/>
        <v>BRAKING</v>
      </c>
      <c r="P772" s="24">
        <f t="shared" si="99"/>
        <v>0</v>
      </c>
      <c r="Q772" s="24">
        <f t="shared" si="100"/>
        <v>0</v>
      </c>
      <c r="AE772">
        <f>IF(E772&lt;1,1,0)</f>
        <v>0</v>
      </c>
      <c r="AF772">
        <f>IF(AE772=1,"",E772)</f>
        <v>12</v>
      </c>
      <c r="AG772">
        <f>E772/3.6</f>
        <v>3.333333333333333</v>
      </c>
    </row>
    <row r="773" spans="2:33" x14ac:dyDescent="0.3">
      <c r="B773" s="4" t="s">
        <v>53</v>
      </c>
      <c r="C773" s="4">
        <v>765</v>
      </c>
      <c r="D773" s="4">
        <v>176</v>
      </c>
      <c r="E773" s="11">
        <v>12.8</v>
      </c>
      <c r="F773" s="26">
        <f t="shared" si="106"/>
        <v>0.55555555555555558</v>
      </c>
      <c r="G773" s="26">
        <f t="shared" si="101"/>
        <v>3.5555555555555558</v>
      </c>
      <c r="H773" s="26">
        <f t="shared" si="107"/>
        <v>2</v>
      </c>
      <c r="I773" s="28">
        <f>$Y$8*F773</f>
        <v>944.44444444444446</v>
      </c>
      <c r="J773" s="28">
        <f>$Z$8*$Y$8*$AA$8</f>
        <v>200.12400000000002</v>
      </c>
      <c r="K773" s="28">
        <f>0.5*$AB$8*$AD$8*$AC$8*(G773)^2</f>
        <v>5.3096296296296295</v>
      </c>
      <c r="L773" s="28">
        <f t="shared" si="102"/>
        <v>1149.8780740740742</v>
      </c>
      <c r="M773" s="31">
        <f t="shared" si="103"/>
        <v>4088.4553744855975</v>
      </c>
      <c r="N773" s="31">
        <f t="shared" si="104"/>
        <v>4.0884553744855978</v>
      </c>
      <c r="O773" s="24" t="str">
        <f t="shared" si="105"/>
        <v/>
      </c>
      <c r="P773" s="24">
        <f t="shared" si="99"/>
        <v>0</v>
      </c>
      <c r="Q773" s="24">
        <f t="shared" si="100"/>
        <v>0</v>
      </c>
      <c r="AE773">
        <f>IF(E773&lt;1,1,0)</f>
        <v>0</v>
      </c>
      <c r="AF773">
        <f>IF(AE773=1,"",E773)</f>
        <v>12.8</v>
      </c>
      <c r="AG773">
        <f>E773/3.6</f>
        <v>3.5555555555555558</v>
      </c>
    </row>
    <row r="774" spans="2:33" x14ac:dyDescent="0.3">
      <c r="B774" s="4" t="s">
        <v>53</v>
      </c>
      <c r="C774" s="4">
        <v>766</v>
      </c>
      <c r="D774" s="4">
        <v>177</v>
      </c>
      <c r="E774" s="11">
        <v>16</v>
      </c>
      <c r="F774" s="26">
        <f t="shared" si="106"/>
        <v>0.87500000000000011</v>
      </c>
      <c r="G774" s="26">
        <f t="shared" si="101"/>
        <v>4.4444444444444446</v>
      </c>
      <c r="H774" s="26">
        <f t="shared" si="107"/>
        <v>3.1500000000000004</v>
      </c>
      <c r="I774" s="28">
        <f>$Y$8*F774</f>
        <v>1487.5000000000002</v>
      </c>
      <c r="J774" s="28">
        <f>$Z$8*$Y$8*$AA$8</f>
        <v>200.12400000000002</v>
      </c>
      <c r="K774" s="28">
        <f>0.5*$AB$8*$AD$8*$AC$8*(G774)^2</f>
        <v>8.2962962962962976</v>
      </c>
      <c r="L774" s="28">
        <f t="shared" si="102"/>
        <v>1695.9202962962966</v>
      </c>
      <c r="M774" s="31">
        <f t="shared" si="103"/>
        <v>7537.4235390946515</v>
      </c>
      <c r="N774" s="31">
        <f t="shared" si="104"/>
        <v>7.5374235390946511</v>
      </c>
      <c r="O774" s="24" t="str">
        <f t="shared" si="105"/>
        <v/>
      </c>
      <c r="P774" s="24">
        <f t="shared" si="99"/>
        <v>0</v>
      </c>
      <c r="Q774" s="24">
        <f t="shared" si="100"/>
        <v>0</v>
      </c>
      <c r="AE774">
        <f>IF(E774&lt;1,1,0)</f>
        <v>0</v>
      </c>
      <c r="AF774">
        <f>IF(AE774=1,"",E774)</f>
        <v>16</v>
      </c>
      <c r="AG774">
        <f>E774/3.6</f>
        <v>4.4444444444444446</v>
      </c>
    </row>
    <row r="775" spans="2:33" x14ac:dyDescent="0.3">
      <c r="B775" s="4" t="s">
        <v>53</v>
      </c>
      <c r="C775" s="4">
        <v>767</v>
      </c>
      <c r="D775" s="4">
        <v>178</v>
      </c>
      <c r="E775" s="11">
        <v>19.100000000000001</v>
      </c>
      <c r="F775" s="26">
        <f t="shared" si="106"/>
        <v>0.88888888888888862</v>
      </c>
      <c r="G775" s="26">
        <f t="shared" si="101"/>
        <v>5.3055555555555562</v>
      </c>
      <c r="H775" s="26">
        <f t="shared" si="107"/>
        <v>3.1999999999999993</v>
      </c>
      <c r="I775" s="28">
        <f>$Y$8*F775</f>
        <v>1511.1111111111106</v>
      </c>
      <c r="J775" s="28">
        <f>$Z$8*$Y$8*$AA$8</f>
        <v>200.12400000000002</v>
      </c>
      <c r="K775" s="28">
        <f>0.5*$AB$8*$AD$8*$AC$8*(G775)^2</f>
        <v>11.822546296296299</v>
      </c>
      <c r="L775" s="28">
        <f t="shared" si="102"/>
        <v>1723.0576574074069</v>
      </c>
      <c r="M775" s="31">
        <f t="shared" si="103"/>
        <v>9141.7781268004092</v>
      </c>
      <c r="N775" s="31">
        <f t="shared" si="104"/>
        <v>9.1417781268004088</v>
      </c>
      <c r="O775" s="24" t="str">
        <f t="shared" si="105"/>
        <v/>
      </c>
      <c r="P775" s="24">
        <f t="shared" si="99"/>
        <v>0</v>
      </c>
      <c r="Q775" s="24">
        <f t="shared" si="100"/>
        <v>0</v>
      </c>
      <c r="AE775">
        <f>IF(E775&lt;1,1,0)</f>
        <v>0</v>
      </c>
      <c r="AF775">
        <f>IF(AE775=1,"",E775)</f>
        <v>19.100000000000001</v>
      </c>
      <c r="AG775">
        <f>E775/3.6</f>
        <v>5.3055555555555562</v>
      </c>
    </row>
    <row r="776" spans="2:33" x14ac:dyDescent="0.3">
      <c r="B776" s="4" t="s">
        <v>53</v>
      </c>
      <c r="C776" s="4">
        <v>768</v>
      </c>
      <c r="D776" s="4">
        <v>179</v>
      </c>
      <c r="E776" s="11">
        <v>22.4</v>
      </c>
      <c r="F776" s="26">
        <f t="shared" si="106"/>
        <v>0.90277777777777779</v>
      </c>
      <c r="G776" s="26">
        <f t="shared" si="101"/>
        <v>6.2222222222222214</v>
      </c>
      <c r="H776" s="26">
        <f t="shared" si="107"/>
        <v>3.25</v>
      </c>
      <c r="I776" s="28">
        <f>$Y$8*F776</f>
        <v>1534.7222222222222</v>
      </c>
      <c r="J776" s="28">
        <f>$Z$8*$Y$8*$AA$8</f>
        <v>200.12400000000002</v>
      </c>
      <c r="K776" s="28">
        <f>0.5*$AB$8*$AD$8*$AC$8*(G776)^2</f>
        <v>16.260740740740736</v>
      </c>
      <c r="L776" s="28">
        <f t="shared" si="102"/>
        <v>1751.1069629629628</v>
      </c>
      <c r="M776" s="31">
        <f t="shared" si="103"/>
        <v>10895.776658436213</v>
      </c>
      <c r="N776" s="31">
        <f t="shared" si="104"/>
        <v>10.895776658436212</v>
      </c>
      <c r="O776" s="24" t="str">
        <f t="shared" si="105"/>
        <v/>
      </c>
      <c r="P776" s="24">
        <f t="shared" ref="P776:P839" si="108">MAX(-L777,0)</f>
        <v>0</v>
      </c>
      <c r="Q776" s="24">
        <f t="shared" ref="Q776:Q839" si="109">P776*0.65</f>
        <v>0</v>
      </c>
      <c r="AE776">
        <f>IF(E776&lt;1,1,0)</f>
        <v>0</v>
      </c>
      <c r="AF776">
        <f>IF(AE776=1,"",E776)</f>
        <v>22.4</v>
      </c>
      <c r="AG776">
        <f>E776/3.6</f>
        <v>6.2222222222222214</v>
      </c>
    </row>
    <row r="777" spans="2:33" x14ac:dyDescent="0.3">
      <c r="B777" s="4" t="s">
        <v>53</v>
      </c>
      <c r="C777" s="4">
        <v>769</v>
      </c>
      <c r="D777" s="4">
        <v>180</v>
      </c>
      <c r="E777" s="11">
        <v>25.6</v>
      </c>
      <c r="F777" s="26">
        <f t="shared" si="106"/>
        <v>1.0694444444444449</v>
      </c>
      <c r="G777" s="26">
        <f t="shared" ref="G777:G840" si="110">E777/3.6</f>
        <v>7.1111111111111116</v>
      </c>
      <c r="H777" s="26">
        <f t="shared" si="107"/>
        <v>3.8500000000000014</v>
      </c>
      <c r="I777" s="28">
        <f>$Y$8*F777</f>
        <v>1818.0555555555563</v>
      </c>
      <c r="J777" s="28">
        <f>$Z$8*$Y$8*$AA$8</f>
        <v>200.12400000000002</v>
      </c>
      <c r="K777" s="28">
        <f>0.5*$AB$8*$AD$8*$AC$8*(G777)^2</f>
        <v>21.238518518518518</v>
      </c>
      <c r="L777" s="28">
        <f t="shared" ref="L777:L840" si="111">I777+$J$8+K777</f>
        <v>2039.4180740740749</v>
      </c>
      <c r="M777" s="31">
        <f t="shared" ref="M777:M840" si="112">L777*G777</f>
        <v>14502.528526748978</v>
      </c>
      <c r="N777" s="31">
        <f t="shared" ref="N777:N840" si="113">M777/1000</f>
        <v>14.502528526748979</v>
      </c>
      <c r="O777" s="24" t="str">
        <f t="shared" ref="O777:O840" si="114">IF(L777&lt;0, "BRAKING", "")</f>
        <v/>
      </c>
      <c r="P777" s="24">
        <f t="shared" si="108"/>
        <v>0</v>
      </c>
      <c r="Q777" s="24">
        <f t="shared" si="109"/>
        <v>0</v>
      </c>
      <c r="AE777">
        <f>IF(E777&lt;1,1,0)</f>
        <v>0</v>
      </c>
      <c r="AF777">
        <f>IF(AE777=1,"",E777)</f>
        <v>25.6</v>
      </c>
      <c r="AG777">
        <f>E777/3.6</f>
        <v>7.1111111111111116</v>
      </c>
    </row>
    <row r="778" spans="2:33" x14ac:dyDescent="0.3">
      <c r="B778" s="4" t="s">
        <v>53</v>
      </c>
      <c r="C778" s="4">
        <v>770</v>
      </c>
      <c r="D778" s="4">
        <v>181</v>
      </c>
      <c r="E778" s="11">
        <v>30.1</v>
      </c>
      <c r="F778" s="26">
        <f t="shared" ref="F778:F841" si="115">($E779-$E777)/2/3.6</f>
        <v>1.3472222222222217</v>
      </c>
      <c r="G778" s="26">
        <f t="shared" si="110"/>
        <v>8.3611111111111107</v>
      </c>
      <c r="H778" s="26">
        <f t="shared" ref="H778:H841" si="116">($E779-$E777)/2</f>
        <v>4.8499999999999979</v>
      </c>
      <c r="I778" s="28">
        <f>$Y$8*F778</f>
        <v>2290.2777777777769</v>
      </c>
      <c r="J778" s="28">
        <f>$Z$8*$Y$8*$AA$8</f>
        <v>200.12400000000002</v>
      </c>
      <c r="K778" s="28">
        <f>0.5*$AB$8*$AD$8*$AC$8*(G778)^2</f>
        <v>29.361435185185179</v>
      </c>
      <c r="L778" s="28">
        <f t="shared" si="111"/>
        <v>2519.7632129629624</v>
      </c>
      <c r="M778" s="31">
        <f t="shared" si="112"/>
        <v>21068.020197273658</v>
      </c>
      <c r="N778" s="31">
        <f t="shared" si="113"/>
        <v>21.068020197273658</v>
      </c>
      <c r="O778" s="24" t="str">
        <f t="shared" si="114"/>
        <v/>
      </c>
      <c r="P778" s="24">
        <f t="shared" si="108"/>
        <v>0</v>
      </c>
      <c r="Q778" s="24">
        <f t="shared" si="109"/>
        <v>0</v>
      </c>
      <c r="AE778">
        <f>IF(E778&lt;1,1,0)</f>
        <v>0</v>
      </c>
      <c r="AF778">
        <f>IF(AE778=1,"",E778)</f>
        <v>30.1</v>
      </c>
      <c r="AG778">
        <f>E778/3.6</f>
        <v>8.3611111111111107</v>
      </c>
    </row>
    <row r="779" spans="2:33" x14ac:dyDescent="0.3">
      <c r="B779" s="4" t="s">
        <v>53</v>
      </c>
      <c r="C779" s="4">
        <v>771</v>
      </c>
      <c r="D779" s="4">
        <v>182</v>
      </c>
      <c r="E779" s="11">
        <v>35.299999999999997</v>
      </c>
      <c r="F779" s="26">
        <f t="shared" si="115"/>
        <v>1.3611111111111107</v>
      </c>
      <c r="G779" s="26">
        <f t="shared" si="110"/>
        <v>9.8055555555555554</v>
      </c>
      <c r="H779" s="26">
        <f t="shared" si="116"/>
        <v>4.8999999999999986</v>
      </c>
      <c r="I779" s="28">
        <f>$Y$8*F779</f>
        <v>2313.8888888888882</v>
      </c>
      <c r="J779" s="28">
        <f>$Z$8*$Y$8*$AA$8</f>
        <v>200.12400000000002</v>
      </c>
      <c r="K779" s="28">
        <f>0.5*$AB$8*$AD$8*$AC$8*(G779)^2</f>
        <v>40.382546296296297</v>
      </c>
      <c r="L779" s="28">
        <f t="shared" si="111"/>
        <v>2554.3954351851849</v>
      </c>
      <c r="M779" s="31">
        <f t="shared" si="112"/>
        <v>25047.266350565838</v>
      </c>
      <c r="N779" s="31">
        <f t="shared" si="113"/>
        <v>25.047266350565838</v>
      </c>
      <c r="O779" s="24" t="str">
        <f t="shared" si="114"/>
        <v/>
      </c>
      <c r="P779" s="24">
        <f t="shared" si="108"/>
        <v>0</v>
      </c>
      <c r="Q779" s="24">
        <f t="shared" si="109"/>
        <v>0</v>
      </c>
      <c r="AE779">
        <f>IF(E779&lt;1,1,0)</f>
        <v>0</v>
      </c>
      <c r="AF779">
        <f>IF(AE779=1,"",E779)</f>
        <v>35.299999999999997</v>
      </c>
      <c r="AG779">
        <f>E779/3.6</f>
        <v>9.8055555555555554</v>
      </c>
    </row>
    <row r="780" spans="2:33" x14ac:dyDescent="0.3">
      <c r="B780" s="4" t="s">
        <v>53</v>
      </c>
      <c r="C780" s="4">
        <v>772</v>
      </c>
      <c r="D780" s="4">
        <v>183</v>
      </c>
      <c r="E780" s="11">
        <v>39.9</v>
      </c>
      <c r="F780" s="26">
        <f t="shared" si="115"/>
        <v>1.2777777777777781</v>
      </c>
      <c r="G780" s="26">
        <f t="shared" si="110"/>
        <v>11.083333333333332</v>
      </c>
      <c r="H780" s="26">
        <f t="shared" si="116"/>
        <v>4.6000000000000014</v>
      </c>
      <c r="I780" s="28">
        <f>$Y$8*F780</f>
        <v>2172.2222222222226</v>
      </c>
      <c r="J780" s="28">
        <f>$Z$8*$Y$8*$AA$8</f>
        <v>200.12400000000002</v>
      </c>
      <c r="K780" s="28">
        <f>0.5*$AB$8*$AD$8*$AC$8*(G780)^2</f>
        <v>51.592916666666653</v>
      </c>
      <c r="L780" s="28">
        <f t="shared" si="111"/>
        <v>2423.9391388888889</v>
      </c>
      <c r="M780" s="31">
        <f t="shared" si="112"/>
        <v>26865.325456018516</v>
      </c>
      <c r="N780" s="31">
        <f t="shared" si="113"/>
        <v>26.865325456018518</v>
      </c>
      <c r="O780" s="24" t="str">
        <f t="shared" si="114"/>
        <v/>
      </c>
      <c r="P780" s="24">
        <f t="shared" si="108"/>
        <v>0</v>
      </c>
      <c r="Q780" s="24">
        <f t="shared" si="109"/>
        <v>0</v>
      </c>
      <c r="AE780">
        <f>IF(E780&lt;1,1,0)</f>
        <v>0</v>
      </c>
      <c r="AF780">
        <f>IF(AE780=1,"",E780)</f>
        <v>39.9</v>
      </c>
      <c r="AG780">
        <f>E780/3.6</f>
        <v>11.083333333333332</v>
      </c>
    </row>
    <row r="781" spans="2:33" x14ac:dyDescent="0.3">
      <c r="B781" s="4" t="s">
        <v>53</v>
      </c>
      <c r="C781" s="4">
        <v>773</v>
      </c>
      <c r="D781" s="4">
        <v>184</v>
      </c>
      <c r="E781" s="11">
        <v>44.5</v>
      </c>
      <c r="F781" s="26">
        <f t="shared" si="115"/>
        <v>1.0555555555555558</v>
      </c>
      <c r="G781" s="26">
        <f t="shared" si="110"/>
        <v>12.361111111111111</v>
      </c>
      <c r="H781" s="26">
        <f t="shared" si="116"/>
        <v>3.8000000000000007</v>
      </c>
      <c r="I781" s="28">
        <f>$Y$8*F781</f>
        <v>1794.4444444444448</v>
      </c>
      <c r="J781" s="28">
        <f>$Z$8*$Y$8*$AA$8</f>
        <v>200.12400000000002</v>
      </c>
      <c r="K781" s="28">
        <f>0.5*$AB$8*$AD$8*$AC$8*(G781)^2</f>
        <v>64.174768518518505</v>
      </c>
      <c r="L781" s="28">
        <f t="shared" si="111"/>
        <v>2058.7432129629633</v>
      </c>
      <c r="M781" s="31">
        <f t="shared" si="112"/>
        <v>25448.353604681073</v>
      </c>
      <c r="N781" s="31">
        <f t="shared" si="113"/>
        <v>25.448353604681074</v>
      </c>
      <c r="O781" s="24" t="str">
        <f t="shared" si="114"/>
        <v/>
      </c>
      <c r="P781" s="24">
        <f t="shared" si="108"/>
        <v>0</v>
      </c>
      <c r="Q781" s="24">
        <f t="shared" si="109"/>
        <v>0</v>
      </c>
      <c r="AE781">
        <f>IF(E781&lt;1,1,0)</f>
        <v>0</v>
      </c>
      <c r="AF781">
        <f>IF(AE781=1,"",E781)</f>
        <v>44.5</v>
      </c>
      <c r="AG781">
        <f>E781/3.6</f>
        <v>12.361111111111111</v>
      </c>
    </row>
    <row r="782" spans="2:33" x14ac:dyDescent="0.3">
      <c r="B782" s="4" t="s">
        <v>53</v>
      </c>
      <c r="C782" s="4">
        <v>774</v>
      </c>
      <c r="D782" s="4">
        <v>185</v>
      </c>
      <c r="E782" s="11">
        <v>47.5</v>
      </c>
      <c r="F782" s="26">
        <f t="shared" si="115"/>
        <v>0.88888888888888862</v>
      </c>
      <c r="G782" s="26">
        <f t="shared" si="110"/>
        <v>13.194444444444445</v>
      </c>
      <c r="H782" s="26">
        <f t="shared" si="116"/>
        <v>3.1999999999999993</v>
      </c>
      <c r="I782" s="28">
        <f>$Y$8*F782</f>
        <v>1511.1111111111106</v>
      </c>
      <c r="J782" s="28">
        <f>$Z$8*$Y$8*$AA$8</f>
        <v>200.12400000000002</v>
      </c>
      <c r="K782" s="28">
        <f>0.5*$AB$8*$AD$8*$AC$8*(G782)^2</f>
        <v>73.119212962962962</v>
      </c>
      <c r="L782" s="28">
        <f t="shared" si="111"/>
        <v>1784.3543240740737</v>
      </c>
      <c r="M782" s="31">
        <f t="shared" si="112"/>
        <v>23543.563998199585</v>
      </c>
      <c r="N782" s="31">
        <f t="shared" si="113"/>
        <v>23.543563998199584</v>
      </c>
      <c r="O782" s="24" t="str">
        <f t="shared" si="114"/>
        <v/>
      </c>
      <c r="P782" s="24">
        <f t="shared" si="108"/>
        <v>0</v>
      </c>
      <c r="Q782" s="24">
        <f t="shared" si="109"/>
        <v>0</v>
      </c>
      <c r="AE782">
        <f>IF(E782&lt;1,1,0)</f>
        <v>0</v>
      </c>
      <c r="AF782">
        <f>IF(AE782=1,"",E782)</f>
        <v>47.5</v>
      </c>
      <c r="AG782">
        <f>E782/3.6</f>
        <v>13.194444444444445</v>
      </c>
    </row>
    <row r="783" spans="2:33" x14ac:dyDescent="0.3">
      <c r="B783" s="4" t="s">
        <v>53</v>
      </c>
      <c r="C783" s="4">
        <v>775</v>
      </c>
      <c r="D783" s="4">
        <v>186</v>
      </c>
      <c r="E783" s="11">
        <v>50.9</v>
      </c>
      <c r="F783" s="26">
        <f t="shared" si="115"/>
        <v>0.91666666666666685</v>
      </c>
      <c r="G783" s="26">
        <f t="shared" si="110"/>
        <v>14.138888888888888</v>
      </c>
      <c r="H783" s="26">
        <f t="shared" si="116"/>
        <v>3.3000000000000007</v>
      </c>
      <c r="I783" s="28">
        <f>$Y$8*F783</f>
        <v>1558.3333333333337</v>
      </c>
      <c r="J783" s="28">
        <f>$Z$8*$Y$8*$AA$8</f>
        <v>200.12400000000002</v>
      </c>
      <c r="K783" s="28">
        <f>0.5*$AB$8*$AD$8*$AC$8*(G783)^2</f>
        <v>83.961435185185167</v>
      </c>
      <c r="L783" s="28">
        <f t="shared" si="111"/>
        <v>1842.4187685185188</v>
      </c>
      <c r="M783" s="31">
        <f t="shared" si="112"/>
        <v>26049.754254886833</v>
      </c>
      <c r="N783" s="31">
        <f t="shared" si="113"/>
        <v>26.049754254886832</v>
      </c>
      <c r="O783" s="24" t="str">
        <f t="shared" si="114"/>
        <v/>
      </c>
      <c r="P783" s="24">
        <f t="shared" si="108"/>
        <v>0</v>
      </c>
      <c r="Q783" s="24">
        <f t="shared" si="109"/>
        <v>0</v>
      </c>
      <c r="AE783">
        <f>IF(E783&lt;1,1,0)</f>
        <v>0</v>
      </c>
      <c r="AF783">
        <f>IF(AE783=1,"",E783)</f>
        <v>50.9</v>
      </c>
      <c r="AG783">
        <f>E783/3.6</f>
        <v>14.138888888888888</v>
      </c>
    </row>
    <row r="784" spans="2:33" x14ac:dyDescent="0.3">
      <c r="B784" s="4" t="s">
        <v>53</v>
      </c>
      <c r="C784" s="4">
        <v>776</v>
      </c>
      <c r="D784" s="4">
        <v>187</v>
      </c>
      <c r="E784" s="11">
        <v>54.1</v>
      </c>
      <c r="F784" s="26">
        <f t="shared" si="115"/>
        <v>0.74999999999999978</v>
      </c>
      <c r="G784" s="26">
        <f t="shared" si="110"/>
        <v>15.027777777777779</v>
      </c>
      <c r="H784" s="26">
        <f t="shared" si="116"/>
        <v>2.6999999999999993</v>
      </c>
      <c r="I784" s="28">
        <f>$Y$8*F784</f>
        <v>1274.9999999999995</v>
      </c>
      <c r="J784" s="28">
        <f>$Z$8*$Y$8*$AA$8</f>
        <v>200.12400000000002</v>
      </c>
      <c r="K784" s="28">
        <f>0.5*$AB$8*$AD$8*$AC$8*(G784)^2</f>
        <v>94.850324074074081</v>
      </c>
      <c r="L784" s="28">
        <f t="shared" si="111"/>
        <v>1569.9743240740736</v>
      </c>
      <c r="M784" s="31">
        <f t="shared" si="112"/>
        <v>23593.225259002051</v>
      </c>
      <c r="N784" s="31">
        <f t="shared" si="113"/>
        <v>23.59322525900205</v>
      </c>
      <c r="O784" s="24" t="str">
        <f t="shared" si="114"/>
        <v/>
      </c>
      <c r="P784" s="24">
        <f t="shared" si="108"/>
        <v>0</v>
      </c>
      <c r="Q784" s="24">
        <f t="shared" si="109"/>
        <v>0</v>
      </c>
      <c r="AE784">
        <f>IF(E784&lt;1,1,0)</f>
        <v>0</v>
      </c>
      <c r="AF784">
        <f>IF(AE784=1,"",E784)</f>
        <v>54.1</v>
      </c>
      <c r="AG784">
        <f>E784/3.6</f>
        <v>15.027777777777779</v>
      </c>
    </row>
    <row r="785" spans="2:33" x14ac:dyDescent="0.3">
      <c r="B785" s="4" t="s">
        <v>53</v>
      </c>
      <c r="C785" s="4">
        <v>777</v>
      </c>
      <c r="D785" s="4">
        <v>188</v>
      </c>
      <c r="E785" s="11">
        <v>56.3</v>
      </c>
      <c r="F785" s="26">
        <f t="shared" si="115"/>
        <v>0.55555555555555558</v>
      </c>
      <c r="G785" s="26">
        <f t="shared" si="110"/>
        <v>15.638888888888888</v>
      </c>
      <c r="H785" s="26">
        <f t="shared" si="116"/>
        <v>2</v>
      </c>
      <c r="I785" s="28">
        <f>$Y$8*F785</f>
        <v>944.44444444444446</v>
      </c>
      <c r="J785" s="28">
        <f>$Z$8*$Y$8*$AA$8</f>
        <v>200.12400000000002</v>
      </c>
      <c r="K785" s="28">
        <f>0.5*$AB$8*$AD$8*$AC$8*(G785)^2</f>
        <v>102.72143518518516</v>
      </c>
      <c r="L785" s="28">
        <f t="shared" si="111"/>
        <v>1247.2898796296297</v>
      </c>
      <c r="M785" s="31">
        <f t="shared" si="112"/>
        <v>19506.227839763375</v>
      </c>
      <c r="N785" s="31">
        <f t="shared" si="113"/>
        <v>19.506227839763376</v>
      </c>
      <c r="O785" s="24" t="str">
        <f t="shared" si="114"/>
        <v/>
      </c>
      <c r="P785" s="24">
        <f t="shared" si="108"/>
        <v>0</v>
      </c>
      <c r="Q785" s="24">
        <f t="shared" si="109"/>
        <v>0</v>
      </c>
      <c r="AE785">
        <f>IF(E785&lt;1,1,0)</f>
        <v>0</v>
      </c>
      <c r="AF785">
        <f>IF(AE785=1,"",E785)</f>
        <v>56.3</v>
      </c>
      <c r="AG785">
        <f>E785/3.6</f>
        <v>15.638888888888888</v>
      </c>
    </row>
    <row r="786" spans="2:33" x14ac:dyDescent="0.3">
      <c r="B786" s="4" t="s">
        <v>53</v>
      </c>
      <c r="C786" s="4">
        <v>778</v>
      </c>
      <c r="D786" s="4">
        <v>189</v>
      </c>
      <c r="E786" s="11">
        <v>58.1</v>
      </c>
      <c r="F786" s="26">
        <f t="shared" si="115"/>
        <v>0.4861111111111111</v>
      </c>
      <c r="G786" s="26">
        <f t="shared" si="110"/>
        <v>16.138888888888889</v>
      </c>
      <c r="H786" s="26">
        <f t="shared" si="116"/>
        <v>1.75</v>
      </c>
      <c r="I786" s="28">
        <f>$Y$8*F786</f>
        <v>826.38888888888891</v>
      </c>
      <c r="J786" s="28">
        <f>$Z$8*$Y$8*$AA$8</f>
        <v>200.12400000000002</v>
      </c>
      <c r="K786" s="28">
        <f>0.5*$AB$8*$AD$8*$AC$8*(G786)^2</f>
        <v>109.39476851851853</v>
      </c>
      <c r="L786" s="28">
        <f t="shared" si="111"/>
        <v>1135.9076574074074</v>
      </c>
      <c r="M786" s="31">
        <f t="shared" si="112"/>
        <v>18332.287470936215</v>
      </c>
      <c r="N786" s="31">
        <f t="shared" si="113"/>
        <v>18.332287470936215</v>
      </c>
      <c r="O786" s="24" t="str">
        <f t="shared" si="114"/>
        <v/>
      </c>
      <c r="P786" s="24">
        <f t="shared" si="108"/>
        <v>0</v>
      </c>
      <c r="Q786" s="24">
        <f t="shared" si="109"/>
        <v>0</v>
      </c>
      <c r="AE786">
        <f>IF(E786&lt;1,1,0)</f>
        <v>0</v>
      </c>
      <c r="AF786">
        <f>IF(AE786=1,"",E786)</f>
        <v>58.1</v>
      </c>
      <c r="AG786">
        <f>E786/3.6</f>
        <v>16.138888888888889</v>
      </c>
    </row>
    <row r="787" spans="2:33" x14ac:dyDescent="0.3">
      <c r="B787" s="4" t="s">
        <v>53</v>
      </c>
      <c r="C787" s="4">
        <v>779</v>
      </c>
      <c r="D787" s="4">
        <v>190</v>
      </c>
      <c r="E787" s="11">
        <v>59.8</v>
      </c>
      <c r="F787" s="26">
        <f t="shared" si="115"/>
        <v>0.41666666666666663</v>
      </c>
      <c r="G787" s="26">
        <f t="shared" si="110"/>
        <v>16.611111111111111</v>
      </c>
      <c r="H787" s="26">
        <f t="shared" si="116"/>
        <v>1.5</v>
      </c>
      <c r="I787" s="28">
        <f>$Y$8*F787</f>
        <v>708.33333333333326</v>
      </c>
      <c r="J787" s="28">
        <f>$Z$8*$Y$8*$AA$8</f>
        <v>200.12400000000002</v>
      </c>
      <c r="K787" s="28">
        <f>0.5*$AB$8*$AD$8*$AC$8*(G787)^2</f>
        <v>115.89018518518517</v>
      </c>
      <c r="L787" s="28">
        <f t="shared" si="111"/>
        <v>1024.3475185185184</v>
      </c>
      <c r="M787" s="31">
        <f t="shared" si="112"/>
        <v>17015.550446502057</v>
      </c>
      <c r="N787" s="31">
        <f t="shared" si="113"/>
        <v>17.015550446502058</v>
      </c>
      <c r="O787" s="24" t="str">
        <f t="shared" si="114"/>
        <v/>
      </c>
      <c r="P787" s="24">
        <f t="shared" si="108"/>
        <v>0</v>
      </c>
      <c r="Q787" s="24">
        <f t="shared" si="109"/>
        <v>0</v>
      </c>
      <c r="AE787">
        <f>IF(E787&lt;1,1,0)</f>
        <v>0</v>
      </c>
      <c r="AF787">
        <f>IF(AE787=1,"",E787)</f>
        <v>59.8</v>
      </c>
      <c r="AG787">
        <f>E787/3.6</f>
        <v>16.611111111111111</v>
      </c>
    </row>
    <row r="788" spans="2:33" x14ac:dyDescent="0.3">
      <c r="B788" s="4" t="s">
        <v>53</v>
      </c>
      <c r="C788" s="4">
        <v>780</v>
      </c>
      <c r="D788" s="4">
        <v>191</v>
      </c>
      <c r="E788" s="11">
        <v>61.1</v>
      </c>
      <c r="F788" s="26">
        <f t="shared" si="115"/>
        <v>0.31944444444444503</v>
      </c>
      <c r="G788" s="26">
        <f t="shared" si="110"/>
        <v>16.972222222222221</v>
      </c>
      <c r="H788" s="26">
        <f t="shared" si="116"/>
        <v>1.1500000000000021</v>
      </c>
      <c r="I788" s="28">
        <f>$Y$8*F788</f>
        <v>543.05555555555657</v>
      </c>
      <c r="J788" s="28">
        <f>$Z$8*$Y$8*$AA$8</f>
        <v>200.12400000000002</v>
      </c>
      <c r="K788" s="28">
        <f>0.5*$AB$8*$AD$8*$AC$8*(G788)^2</f>
        <v>120.98365740740741</v>
      </c>
      <c r="L788" s="28">
        <f t="shared" si="111"/>
        <v>864.16321296296405</v>
      </c>
      <c r="M788" s="31">
        <f t="shared" si="112"/>
        <v>14666.770086676972</v>
      </c>
      <c r="N788" s="31">
        <f t="shared" si="113"/>
        <v>14.666770086676973</v>
      </c>
      <c r="O788" s="24" t="str">
        <f t="shared" si="114"/>
        <v/>
      </c>
      <c r="P788" s="24">
        <f t="shared" si="108"/>
        <v>0</v>
      </c>
      <c r="Q788" s="24">
        <f t="shared" si="109"/>
        <v>0</v>
      </c>
      <c r="AE788">
        <f>IF(E788&lt;1,1,0)</f>
        <v>0</v>
      </c>
      <c r="AF788">
        <f>IF(AE788=1,"",E788)</f>
        <v>61.1</v>
      </c>
      <c r="AG788">
        <f>E788/3.6</f>
        <v>16.972222222222221</v>
      </c>
    </row>
    <row r="789" spans="2:33" x14ac:dyDescent="0.3">
      <c r="B789" s="4" t="s">
        <v>53</v>
      </c>
      <c r="C789" s="4">
        <v>781</v>
      </c>
      <c r="D789" s="4">
        <v>192</v>
      </c>
      <c r="E789" s="11">
        <v>62.1</v>
      </c>
      <c r="F789" s="26">
        <f t="shared" si="115"/>
        <v>0.23611111111111052</v>
      </c>
      <c r="G789" s="26">
        <f t="shared" si="110"/>
        <v>17.25</v>
      </c>
      <c r="H789" s="26">
        <f t="shared" si="116"/>
        <v>0.84999999999999787</v>
      </c>
      <c r="I789" s="28">
        <f>$Y$8*F789</f>
        <v>401.38888888888789</v>
      </c>
      <c r="J789" s="28">
        <f>$Z$8*$Y$8*$AA$8</f>
        <v>200.12400000000002</v>
      </c>
      <c r="K789" s="28">
        <f>0.5*$AB$8*$AD$8*$AC$8*(G789)^2</f>
        <v>124.97624999999999</v>
      </c>
      <c r="L789" s="28">
        <f t="shared" si="111"/>
        <v>726.48913888888796</v>
      </c>
      <c r="M789" s="31">
        <f t="shared" si="112"/>
        <v>12531.937645833317</v>
      </c>
      <c r="N789" s="31">
        <f t="shared" si="113"/>
        <v>12.531937645833317</v>
      </c>
      <c r="O789" s="24" t="str">
        <f t="shared" si="114"/>
        <v/>
      </c>
      <c r="P789" s="24">
        <f t="shared" si="108"/>
        <v>0</v>
      </c>
      <c r="Q789" s="24">
        <f t="shared" si="109"/>
        <v>0</v>
      </c>
      <c r="AE789">
        <f>IF(E789&lt;1,1,0)</f>
        <v>0</v>
      </c>
      <c r="AF789">
        <f>IF(AE789=1,"",E789)</f>
        <v>62.1</v>
      </c>
      <c r="AG789">
        <f>E789/3.6</f>
        <v>17.25</v>
      </c>
    </row>
    <row r="790" spans="2:33" x14ac:dyDescent="0.3">
      <c r="B790" s="4" t="s">
        <v>53</v>
      </c>
      <c r="C790" s="4">
        <v>782</v>
      </c>
      <c r="D790" s="4">
        <v>193</v>
      </c>
      <c r="E790" s="11">
        <v>62.8</v>
      </c>
      <c r="F790" s="26">
        <f t="shared" si="115"/>
        <v>0.16666666666666607</v>
      </c>
      <c r="G790" s="26">
        <f t="shared" si="110"/>
        <v>17.444444444444443</v>
      </c>
      <c r="H790" s="26">
        <f t="shared" si="116"/>
        <v>0.59999999999999787</v>
      </c>
      <c r="I790" s="28">
        <f>$Y$8*F790</f>
        <v>283.33333333333235</v>
      </c>
      <c r="J790" s="28">
        <f>$Z$8*$Y$8*$AA$8</f>
        <v>200.12400000000002</v>
      </c>
      <c r="K790" s="28">
        <f>0.5*$AB$8*$AD$8*$AC$8*(G790)^2</f>
        <v>127.80962962962961</v>
      </c>
      <c r="L790" s="28">
        <f t="shared" si="111"/>
        <v>611.266962962962</v>
      </c>
      <c r="M790" s="31">
        <f t="shared" si="112"/>
        <v>10663.212576131669</v>
      </c>
      <c r="N790" s="31">
        <f t="shared" si="113"/>
        <v>10.66321257613167</v>
      </c>
      <c r="O790" s="24" t="str">
        <f t="shared" si="114"/>
        <v/>
      </c>
      <c r="P790" s="24">
        <f t="shared" si="108"/>
        <v>0</v>
      </c>
      <c r="Q790" s="24">
        <f t="shared" si="109"/>
        <v>0</v>
      </c>
      <c r="AE790">
        <f>IF(E790&lt;1,1,0)</f>
        <v>0</v>
      </c>
      <c r="AF790">
        <f>IF(AE790=1,"",E790)</f>
        <v>62.8</v>
      </c>
      <c r="AG790">
        <f>E790/3.6</f>
        <v>17.444444444444443</v>
      </c>
    </row>
    <row r="791" spans="2:33" x14ac:dyDescent="0.3">
      <c r="B791" s="4" t="s">
        <v>53</v>
      </c>
      <c r="C791" s="4">
        <v>783</v>
      </c>
      <c r="D791" s="4">
        <v>194</v>
      </c>
      <c r="E791" s="11">
        <v>63.3</v>
      </c>
      <c r="F791" s="26">
        <f t="shared" si="115"/>
        <v>0.1111111111111117</v>
      </c>
      <c r="G791" s="26">
        <f t="shared" si="110"/>
        <v>17.583333333333332</v>
      </c>
      <c r="H791" s="26">
        <f t="shared" si="116"/>
        <v>0.40000000000000213</v>
      </c>
      <c r="I791" s="28">
        <f>$Y$8*F791</f>
        <v>188.88888888888988</v>
      </c>
      <c r="J791" s="28">
        <f>$Z$8*$Y$8*$AA$8</f>
        <v>200.12400000000002</v>
      </c>
      <c r="K791" s="28">
        <f>0.5*$AB$8*$AD$8*$AC$8*(G791)^2</f>
        <v>129.85291666666666</v>
      </c>
      <c r="L791" s="28">
        <f t="shared" si="111"/>
        <v>518.86580555555656</v>
      </c>
      <c r="M791" s="31">
        <f t="shared" si="112"/>
        <v>9123.3904143518685</v>
      </c>
      <c r="N791" s="31">
        <f t="shared" si="113"/>
        <v>9.1233904143518689</v>
      </c>
      <c r="O791" s="24" t="str">
        <f t="shared" si="114"/>
        <v/>
      </c>
      <c r="P791" s="24">
        <f t="shared" si="108"/>
        <v>0</v>
      </c>
      <c r="Q791" s="24">
        <f t="shared" si="109"/>
        <v>0</v>
      </c>
      <c r="AE791">
        <f>IF(E791&lt;1,1,0)</f>
        <v>0</v>
      </c>
      <c r="AF791">
        <f>IF(AE791=1,"",E791)</f>
        <v>63.3</v>
      </c>
      <c r="AG791">
        <f>E791/3.6</f>
        <v>17.583333333333332</v>
      </c>
    </row>
    <row r="792" spans="2:33" x14ac:dyDescent="0.3">
      <c r="B792" s="4" t="s">
        <v>53</v>
      </c>
      <c r="C792" s="4">
        <v>784</v>
      </c>
      <c r="D792" s="4">
        <v>195</v>
      </c>
      <c r="E792" s="11">
        <v>63.6</v>
      </c>
      <c r="F792" s="26">
        <f t="shared" si="115"/>
        <v>9.7222222222222612E-2</v>
      </c>
      <c r="G792" s="26">
        <f t="shared" si="110"/>
        <v>17.666666666666668</v>
      </c>
      <c r="H792" s="26">
        <f t="shared" si="116"/>
        <v>0.35000000000000142</v>
      </c>
      <c r="I792" s="28">
        <f>$Y$8*F792</f>
        <v>165.27777777777845</v>
      </c>
      <c r="J792" s="28">
        <f>$Z$8*$Y$8*$AA$8</f>
        <v>200.12400000000002</v>
      </c>
      <c r="K792" s="28">
        <f>0.5*$AB$8*$AD$8*$AC$8*(G792)^2</f>
        <v>131.08666666666667</v>
      </c>
      <c r="L792" s="28">
        <f t="shared" si="111"/>
        <v>496.48844444444512</v>
      </c>
      <c r="M792" s="31">
        <f t="shared" si="112"/>
        <v>8771.2958518518644</v>
      </c>
      <c r="N792" s="31">
        <f t="shared" si="113"/>
        <v>8.771295851851864</v>
      </c>
      <c r="O792" s="24" t="str">
        <f t="shared" si="114"/>
        <v/>
      </c>
      <c r="P792" s="24">
        <f t="shared" si="108"/>
        <v>0</v>
      </c>
      <c r="Q792" s="24">
        <f t="shared" si="109"/>
        <v>0</v>
      </c>
      <c r="AE792">
        <f>IF(E792&lt;1,1,0)</f>
        <v>0</v>
      </c>
      <c r="AF792">
        <f>IF(AE792=1,"",E792)</f>
        <v>63.6</v>
      </c>
      <c r="AG792">
        <f>E792/3.6</f>
        <v>17.666666666666668</v>
      </c>
    </row>
    <row r="793" spans="2:33" x14ac:dyDescent="0.3">
      <c r="B793" s="4" t="s">
        <v>53</v>
      </c>
      <c r="C793" s="4">
        <v>785</v>
      </c>
      <c r="D793" s="4">
        <v>196</v>
      </c>
      <c r="E793" s="11">
        <v>64</v>
      </c>
      <c r="F793" s="26">
        <f t="shared" si="115"/>
        <v>0.15277777777777798</v>
      </c>
      <c r="G793" s="26">
        <f t="shared" si="110"/>
        <v>17.777777777777779</v>
      </c>
      <c r="H793" s="26">
        <f t="shared" si="116"/>
        <v>0.55000000000000071</v>
      </c>
      <c r="I793" s="28">
        <f>$Y$8*F793</f>
        <v>259.72222222222257</v>
      </c>
      <c r="J793" s="28">
        <f>$Z$8*$Y$8*$AA$8</f>
        <v>200.12400000000002</v>
      </c>
      <c r="K793" s="28">
        <f>0.5*$AB$8*$AD$8*$AC$8*(G793)^2</f>
        <v>132.74074074074076</v>
      </c>
      <c r="L793" s="28">
        <f t="shared" si="111"/>
        <v>592.5869629629633</v>
      </c>
      <c r="M793" s="31">
        <f t="shared" si="112"/>
        <v>10534.879341563792</v>
      </c>
      <c r="N793" s="31">
        <f t="shared" si="113"/>
        <v>10.534879341563792</v>
      </c>
      <c r="O793" s="24" t="str">
        <f t="shared" si="114"/>
        <v/>
      </c>
      <c r="P793" s="24">
        <f t="shared" si="108"/>
        <v>0</v>
      </c>
      <c r="Q793" s="24">
        <f t="shared" si="109"/>
        <v>0</v>
      </c>
      <c r="AE793">
        <f>IF(E793&lt;1,1,0)</f>
        <v>0</v>
      </c>
      <c r="AF793">
        <f>IF(AE793=1,"",E793)</f>
        <v>64</v>
      </c>
      <c r="AG793">
        <f>E793/3.6</f>
        <v>17.777777777777779</v>
      </c>
    </row>
    <row r="794" spans="2:33" x14ac:dyDescent="0.3">
      <c r="B794" s="4" t="s">
        <v>53</v>
      </c>
      <c r="C794" s="4">
        <v>786</v>
      </c>
      <c r="D794" s="4">
        <v>197</v>
      </c>
      <c r="E794" s="11">
        <v>64.7</v>
      </c>
      <c r="F794" s="26">
        <f t="shared" si="115"/>
        <v>0.16666666666666705</v>
      </c>
      <c r="G794" s="26">
        <f t="shared" si="110"/>
        <v>17.972222222222221</v>
      </c>
      <c r="H794" s="26">
        <f t="shared" si="116"/>
        <v>0.60000000000000142</v>
      </c>
      <c r="I794" s="28">
        <f>$Y$8*F794</f>
        <v>283.333333333334</v>
      </c>
      <c r="J794" s="28">
        <f>$Z$8*$Y$8*$AA$8</f>
        <v>200.12400000000002</v>
      </c>
      <c r="K794" s="28">
        <f>0.5*$AB$8*$AD$8*$AC$8*(G794)^2</f>
        <v>135.66032407407405</v>
      </c>
      <c r="L794" s="28">
        <f t="shared" si="111"/>
        <v>619.11765740740805</v>
      </c>
      <c r="M794" s="31">
        <f t="shared" si="112"/>
        <v>11126.920120627583</v>
      </c>
      <c r="N794" s="31">
        <f t="shared" si="113"/>
        <v>11.126920120627583</v>
      </c>
      <c r="O794" s="24" t="str">
        <f t="shared" si="114"/>
        <v/>
      </c>
      <c r="P794" s="24">
        <f t="shared" si="108"/>
        <v>0</v>
      </c>
      <c r="Q794" s="24">
        <f t="shared" si="109"/>
        <v>0</v>
      </c>
      <c r="AE794">
        <f>IF(E794&lt;1,1,0)</f>
        <v>0</v>
      </c>
      <c r="AF794">
        <f>IF(AE794=1,"",E794)</f>
        <v>64.7</v>
      </c>
      <c r="AG794">
        <f>E794/3.6</f>
        <v>17.972222222222221</v>
      </c>
    </row>
    <row r="795" spans="2:33" x14ac:dyDescent="0.3">
      <c r="B795" s="4" t="s">
        <v>53</v>
      </c>
      <c r="C795" s="4">
        <v>787</v>
      </c>
      <c r="D795" s="4">
        <v>198</v>
      </c>
      <c r="E795" s="11">
        <v>65.2</v>
      </c>
      <c r="F795" s="26">
        <f t="shared" si="115"/>
        <v>8.3333333333332538E-2</v>
      </c>
      <c r="G795" s="26">
        <f t="shared" si="110"/>
        <v>18.111111111111111</v>
      </c>
      <c r="H795" s="26">
        <f t="shared" si="116"/>
        <v>0.29999999999999716</v>
      </c>
      <c r="I795" s="28">
        <f>$Y$8*F795</f>
        <v>141.66666666666532</v>
      </c>
      <c r="J795" s="28">
        <f>$Z$8*$Y$8*$AA$8</f>
        <v>200.12400000000002</v>
      </c>
      <c r="K795" s="28">
        <f>0.5*$AB$8*$AD$8*$AC$8*(G795)^2</f>
        <v>137.76518518518517</v>
      </c>
      <c r="L795" s="28">
        <f t="shared" si="111"/>
        <v>479.55585185185055</v>
      </c>
      <c r="M795" s="31">
        <f t="shared" si="112"/>
        <v>8685.289316872404</v>
      </c>
      <c r="N795" s="31">
        <f t="shared" si="113"/>
        <v>8.6852893168724048</v>
      </c>
      <c r="O795" s="24" t="str">
        <f t="shared" si="114"/>
        <v/>
      </c>
      <c r="P795" s="24">
        <f t="shared" si="108"/>
        <v>0</v>
      </c>
      <c r="Q795" s="24">
        <f t="shared" si="109"/>
        <v>0</v>
      </c>
      <c r="AE795">
        <f>IF(E795&lt;1,1,0)</f>
        <v>0</v>
      </c>
      <c r="AF795">
        <f>IF(AE795=1,"",E795)</f>
        <v>65.2</v>
      </c>
      <c r="AG795">
        <f>E795/3.6</f>
        <v>18.111111111111111</v>
      </c>
    </row>
    <row r="796" spans="2:33" x14ac:dyDescent="0.3">
      <c r="B796" s="4" t="s">
        <v>53</v>
      </c>
      <c r="C796" s="4">
        <v>788</v>
      </c>
      <c r="D796" s="4">
        <v>199</v>
      </c>
      <c r="E796" s="11">
        <v>65.3</v>
      </c>
      <c r="F796" s="26">
        <f t="shared" si="115"/>
        <v>1.3888888888888099E-2</v>
      </c>
      <c r="G796" s="26">
        <f t="shared" si="110"/>
        <v>18.138888888888889</v>
      </c>
      <c r="H796" s="26">
        <f t="shared" si="116"/>
        <v>4.9999999999997158E-2</v>
      </c>
      <c r="I796" s="28">
        <f>$Y$8*F796</f>
        <v>23.611111111109768</v>
      </c>
      <c r="J796" s="28">
        <f>$Z$8*$Y$8*$AA$8</f>
        <v>200.12400000000002</v>
      </c>
      <c r="K796" s="28">
        <f>0.5*$AB$8*$AD$8*$AC$8*(G796)^2</f>
        <v>138.18810185185185</v>
      </c>
      <c r="L796" s="28">
        <f t="shared" si="111"/>
        <v>361.92321296296166</v>
      </c>
      <c r="M796" s="31">
        <f t="shared" si="112"/>
        <v>6564.8849462448325</v>
      </c>
      <c r="N796" s="31">
        <f t="shared" si="113"/>
        <v>6.5648849462448329</v>
      </c>
      <c r="O796" s="24" t="str">
        <f t="shared" si="114"/>
        <v/>
      </c>
      <c r="P796" s="24">
        <f t="shared" si="108"/>
        <v>0</v>
      </c>
      <c r="Q796" s="24">
        <f t="shared" si="109"/>
        <v>0</v>
      </c>
      <c r="AE796">
        <f>IF(E796&lt;1,1,0)</f>
        <v>0</v>
      </c>
      <c r="AF796">
        <f>IF(AE796=1,"",E796)</f>
        <v>65.3</v>
      </c>
      <c r="AG796">
        <f>E796/3.6</f>
        <v>18.138888888888889</v>
      </c>
    </row>
    <row r="797" spans="2:33" x14ac:dyDescent="0.3">
      <c r="B797" s="4" t="s">
        <v>53</v>
      </c>
      <c r="C797" s="4">
        <v>789</v>
      </c>
      <c r="D797" s="4">
        <v>200</v>
      </c>
      <c r="E797" s="11">
        <v>65.3</v>
      </c>
      <c r="F797" s="26">
        <f t="shared" si="115"/>
        <v>1.3888888888890073E-2</v>
      </c>
      <c r="G797" s="26">
        <f t="shared" si="110"/>
        <v>18.138888888888889</v>
      </c>
      <c r="H797" s="26">
        <f t="shared" si="116"/>
        <v>5.0000000000004263E-2</v>
      </c>
      <c r="I797" s="28">
        <f>$Y$8*F797</f>
        <v>23.611111111113125</v>
      </c>
      <c r="J797" s="28">
        <f>$Z$8*$Y$8*$AA$8</f>
        <v>200.12400000000002</v>
      </c>
      <c r="K797" s="28">
        <f>0.5*$AB$8*$AD$8*$AC$8*(G797)^2</f>
        <v>138.18810185185185</v>
      </c>
      <c r="L797" s="28">
        <f t="shared" si="111"/>
        <v>361.92321296296501</v>
      </c>
      <c r="M797" s="31">
        <f t="shared" si="112"/>
        <v>6564.8849462448934</v>
      </c>
      <c r="N797" s="31">
        <f t="shared" si="113"/>
        <v>6.5648849462448933</v>
      </c>
      <c r="O797" s="24" t="str">
        <f t="shared" si="114"/>
        <v/>
      </c>
      <c r="P797" s="24">
        <f t="shared" si="108"/>
        <v>0</v>
      </c>
      <c r="Q797" s="24">
        <f t="shared" si="109"/>
        <v>0</v>
      </c>
      <c r="AE797">
        <f>IF(E797&lt;1,1,0)</f>
        <v>0</v>
      </c>
      <c r="AF797">
        <f>IF(AE797=1,"",E797)</f>
        <v>65.3</v>
      </c>
      <c r="AG797">
        <f>E797/3.6</f>
        <v>18.138888888888889</v>
      </c>
    </row>
    <row r="798" spans="2:33" x14ac:dyDescent="0.3">
      <c r="B798" s="4" t="s">
        <v>53</v>
      </c>
      <c r="C798" s="4">
        <v>790</v>
      </c>
      <c r="D798" s="4">
        <v>201</v>
      </c>
      <c r="E798" s="11">
        <v>65.400000000000006</v>
      </c>
      <c r="F798" s="26">
        <f t="shared" si="115"/>
        <v>5.5555555555556344E-2</v>
      </c>
      <c r="G798" s="26">
        <f t="shared" si="110"/>
        <v>18.166666666666668</v>
      </c>
      <c r="H798" s="26">
        <f t="shared" si="116"/>
        <v>0.20000000000000284</v>
      </c>
      <c r="I798" s="28">
        <f>$Y$8*F798</f>
        <v>94.444444444445779</v>
      </c>
      <c r="J798" s="28">
        <f>$Z$8*$Y$8*$AA$8</f>
        <v>200.12400000000002</v>
      </c>
      <c r="K798" s="28">
        <f>0.5*$AB$8*$AD$8*$AC$8*(G798)^2</f>
        <v>138.61166666666668</v>
      </c>
      <c r="L798" s="28">
        <f t="shared" si="111"/>
        <v>433.18011111111247</v>
      </c>
      <c r="M798" s="31">
        <f t="shared" si="112"/>
        <v>7869.4386851852105</v>
      </c>
      <c r="N798" s="31">
        <f t="shared" si="113"/>
        <v>7.8694386851852105</v>
      </c>
      <c r="O798" s="24" t="str">
        <f t="shared" si="114"/>
        <v/>
      </c>
      <c r="P798" s="24">
        <f t="shared" si="108"/>
        <v>0</v>
      </c>
      <c r="Q798" s="24">
        <f t="shared" si="109"/>
        <v>0</v>
      </c>
      <c r="AE798">
        <f>IF(E798&lt;1,1,0)</f>
        <v>0</v>
      </c>
      <c r="AF798">
        <f>IF(AE798=1,"",E798)</f>
        <v>65.400000000000006</v>
      </c>
      <c r="AG798">
        <f>E798/3.6</f>
        <v>18.166666666666668</v>
      </c>
    </row>
    <row r="799" spans="2:33" x14ac:dyDescent="0.3">
      <c r="B799" s="4" t="s">
        <v>53</v>
      </c>
      <c r="C799" s="4">
        <v>791</v>
      </c>
      <c r="D799" s="4">
        <v>202</v>
      </c>
      <c r="E799" s="11">
        <v>65.7</v>
      </c>
      <c r="F799" s="26">
        <f t="shared" si="115"/>
        <v>8.3333333333332538E-2</v>
      </c>
      <c r="G799" s="26">
        <f t="shared" si="110"/>
        <v>18.25</v>
      </c>
      <c r="H799" s="26">
        <f t="shared" si="116"/>
        <v>0.29999999999999716</v>
      </c>
      <c r="I799" s="28">
        <f>$Y$8*F799</f>
        <v>141.66666666666532</v>
      </c>
      <c r="J799" s="28">
        <f>$Z$8*$Y$8*$AA$8</f>
        <v>200.12400000000002</v>
      </c>
      <c r="K799" s="28">
        <f>0.5*$AB$8*$AD$8*$AC$8*(G799)^2</f>
        <v>139.88624999999999</v>
      </c>
      <c r="L799" s="28">
        <f t="shared" si="111"/>
        <v>481.67691666666531</v>
      </c>
      <c r="M799" s="31">
        <f t="shared" si="112"/>
        <v>8790.6037291666416</v>
      </c>
      <c r="N799" s="31">
        <f t="shared" si="113"/>
        <v>8.7906037291666408</v>
      </c>
      <c r="O799" s="24" t="str">
        <f t="shared" si="114"/>
        <v/>
      </c>
      <c r="P799" s="24">
        <f t="shared" si="108"/>
        <v>0</v>
      </c>
      <c r="Q799" s="24">
        <f t="shared" si="109"/>
        <v>0</v>
      </c>
      <c r="AE799">
        <f>IF(E799&lt;1,1,0)</f>
        <v>0</v>
      </c>
      <c r="AF799">
        <f>IF(AE799=1,"",E799)</f>
        <v>65.7</v>
      </c>
      <c r="AG799">
        <f>E799/3.6</f>
        <v>18.25</v>
      </c>
    </row>
    <row r="800" spans="2:33" x14ac:dyDescent="0.3">
      <c r="B800" s="4" t="s">
        <v>53</v>
      </c>
      <c r="C800" s="4">
        <v>792</v>
      </c>
      <c r="D800" s="4">
        <v>203</v>
      </c>
      <c r="E800" s="11">
        <v>66</v>
      </c>
      <c r="F800" s="26">
        <f t="shared" si="115"/>
        <v>-1.3888888888890073E-2</v>
      </c>
      <c r="G800" s="26">
        <f t="shared" si="110"/>
        <v>18.333333333333332</v>
      </c>
      <c r="H800" s="26">
        <f t="shared" si="116"/>
        <v>-5.0000000000004263E-2</v>
      </c>
      <c r="I800" s="28">
        <f>$Y$8*F800</f>
        <v>-23.611111111113125</v>
      </c>
      <c r="J800" s="28">
        <f>$Z$8*$Y$8*$AA$8</f>
        <v>200.12400000000002</v>
      </c>
      <c r="K800" s="28">
        <f>0.5*$AB$8*$AD$8*$AC$8*(G800)^2</f>
        <v>141.16666666666666</v>
      </c>
      <c r="L800" s="28">
        <f t="shared" si="111"/>
        <v>317.67955555555352</v>
      </c>
      <c r="M800" s="31">
        <f t="shared" si="112"/>
        <v>5824.1251851851475</v>
      </c>
      <c r="N800" s="31">
        <f t="shared" si="113"/>
        <v>5.8241251851851477</v>
      </c>
      <c r="O800" s="24" t="str">
        <f t="shared" si="114"/>
        <v/>
      </c>
      <c r="P800" s="24">
        <f t="shared" si="108"/>
        <v>250.69303703703696</v>
      </c>
      <c r="Q800" s="24">
        <f t="shared" si="109"/>
        <v>162.95047407407404</v>
      </c>
      <c r="AE800">
        <f>IF(E800&lt;1,1,0)</f>
        <v>0</v>
      </c>
      <c r="AF800">
        <f>IF(AE800=1,"",E800)</f>
        <v>66</v>
      </c>
      <c r="AG800">
        <f>E800/3.6</f>
        <v>18.333333333333332</v>
      </c>
    </row>
    <row r="801" spans="2:33" x14ac:dyDescent="0.3">
      <c r="B801" s="4" t="s">
        <v>53</v>
      </c>
      <c r="C801" s="4">
        <v>793</v>
      </c>
      <c r="D801" s="4">
        <v>204</v>
      </c>
      <c r="E801" s="11">
        <v>65.599999999999994</v>
      </c>
      <c r="F801" s="26">
        <f t="shared" si="115"/>
        <v>-0.34722222222222221</v>
      </c>
      <c r="G801" s="26">
        <f t="shared" si="110"/>
        <v>18.222222222222221</v>
      </c>
      <c r="H801" s="26">
        <f t="shared" si="116"/>
        <v>-1.25</v>
      </c>
      <c r="I801" s="28">
        <f>$Y$8*F801</f>
        <v>-590.27777777777771</v>
      </c>
      <c r="J801" s="28">
        <f>$Z$8*$Y$8*$AA$8</f>
        <v>200.12400000000002</v>
      </c>
      <c r="K801" s="28">
        <f>0.5*$AB$8*$AD$8*$AC$8*(G801)^2</f>
        <v>139.46074074074073</v>
      </c>
      <c r="L801" s="28">
        <f t="shared" si="111"/>
        <v>-250.69303703703696</v>
      </c>
      <c r="M801" s="31">
        <f t="shared" si="112"/>
        <v>-4568.1842304526735</v>
      </c>
      <c r="N801" s="31">
        <f t="shared" si="113"/>
        <v>-4.5681842304526734</v>
      </c>
      <c r="O801" s="24" t="str">
        <f t="shared" si="114"/>
        <v>BRAKING</v>
      </c>
      <c r="P801" s="24">
        <f t="shared" si="108"/>
        <v>1062.2567870370349</v>
      </c>
      <c r="Q801" s="24">
        <f t="shared" si="109"/>
        <v>690.4669115740727</v>
      </c>
      <c r="AE801">
        <f>IF(E801&lt;1,1,0)</f>
        <v>0</v>
      </c>
      <c r="AF801">
        <f>IF(AE801=1,"",E801)</f>
        <v>65.599999999999994</v>
      </c>
      <c r="AG801">
        <f>E801/3.6</f>
        <v>18.222222222222221</v>
      </c>
    </row>
    <row r="802" spans="2:33" x14ac:dyDescent="0.3">
      <c r="B802" s="4" t="s">
        <v>53</v>
      </c>
      <c r="C802" s="4">
        <v>794</v>
      </c>
      <c r="D802" s="4">
        <v>205</v>
      </c>
      <c r="E802" s="11">
        <v>63.5</v>
      </c>
      <c r="F802" s="26">
        <f t="shared" si="115"/>
        <v>-0.8194444444444432</v>
      </c>
      <c r="G802" s="26">
        <f t="shared" si="110"/>
        <v>17.638888888888889</v>
      </c>
      <c r="H802" s="26">
        <f t="shared" si="116"/>
        <v>-2.9499999999999957</v>
      </c>
      <c r="I802" s="28">
        <f>$Y$8*F802</f>
        <v>-1393.0555555555534</v>
      </c>
      <c r="J802" s="28">
        <f>$Z$8*$Y$8*$AA$8</f>
        <v>200.12400000000002</v>
      </c>
      <c r="K802" s="28">
        <f>0.5*$AB$8*$AD$8*$AC$8*(G802)^2</f>
        <v>130.6747685185185</v>
      </c>
      <c r="L802" s="28">
        <f t="shared" si="111"/>
        <v>-1062.2567870370349</v>
      </c>
      <c r="M802" s="31">
        <f t="shared" si="112"/>
        <v>-18737.029438014364</v>
      </c>
      <c r="N802" s="31">
        <f t="shared" si="113"/>
        <v>-18.737029438014364</v>
      </c>
      <c r="O802" s="24" t="str">
        <f t="shared" si="114"/>
        <v>BRAKING</v>
      </c>
      <c r="P802" s="24">
        <f t="shared" si="108"/>
        <v>1785.7619722222221</v>
      </c>
      <c r="Q802" s="24">
        <f t="shared" si="109"/>
        <v>1160.7452819444443</v>
      </c>
      <c r="AE802">
        <f>IF(E802&lt;1,1,0)</f>
        <v>0</v>
      </c>
      <c r="AF802">
        <f>IF(AE802=1,"",E802)</f>
        <v>63.5</v>
      </c>
      <c r="AG802">
        <f>E802/3.6</f>
        <v>17.638888888888889</v>
      </c>
    </row>
    <row r="803" spans="2:33" x14ac:dyDescent="0.3">
      <c r="B803" s="4" t="s">
        <v>53</v>
      </c>
      <c r="C803" s="4">
        <v>795</v>
      </c>
      <c r="D803" s="4">
        <v>206</v>
      </c>
      <c r="E803" s="11">
        <v>59.7</v>
      </c>
      <c r="F803" s="26">
        <f t="shared" si="115"/>
        <v>-1.2361111111111109</v>
      </c>
      <c r="G803" s="26">
        <f t="shared" si="110"/>
        <v>16.583333333333332</v>
      </c>
      <c r="H803" s="26">
        <f t="shared" si="116"/>
        <v>-4.4499999999999993</v>
      </c>
      <c r="I803" s="28">
        <f>$Y$8*F803</f>
        <v>-2101.3888888888887</v>
      </c>
      <c r="J803" s="28">
        <f>$Z$8*$Y$8*$AA$8</f>
        <v>200.12400000000002</v>
      </c>
      <c r="K803" s="28">
        <f>0.5*$AB$8*$AD$8*$AC$8*(G803)^2</f>
        <v>115.50291666666665</v>
      </c>
      <c r="L803" s="28">
        <f t="shared" si="111"/>
        <v>-1785.7619722222221</v>
      </c>
      <c r="M803" s="31">
        <f t="shared" si="112"/>
        <v>-29613.886039351848</v>
      </c>
      <c r="N803" s="31">
        <f t="shared" si="113"/>
        <v>-29.613886039351847</v>
      </c>
      <c r="O803" s="24" t="str">
        <f t="shared" si="114"/>
        <v>BRAKING</v>
      </c>
      <c r="P803" s="24">
        <f t="shared" si="108"/>
        <v>2158.8198888888901</v>
      </c>
      <c r="Q803" s="24">
        <f t="shared" si="109"/>
        <v>1403.2329277777785</v>
      </c>
      <c r="AE803">
        <f>IF(E803&lt;1,1,0)</f>
        <v>0</v>
      </c>
      <c r="AF803">
        <f>IF(AE803=1,"",E803)</f>
        <v>59.7</v>
      </c>
      <c r="AG803">
        <f>E803/3.6</f>
        <v>16.583333333333332</v>
      </c>
    </row>
    <row r="804" spans="2:33" x14ac:dyDescent="0.3">
      <c r="B804" s="4" t="s">
        <v>53</v>
      </c>
      <c r="C804" s="4">
        <v>796</v>
      </c>
      <c r="D804" s="4">
        <v>207</v>
      </c>
      <c r="E804" s="11">
        <v>54.6</v>
      </c>
      <c r="F804" s="26">
        <f t="shared" si="115"/>
        <v>-1.4444444444444453</v>
      </c>
      <c r="G804" s="26">
        <f t="shared" si="110"/>
        <v>15.166666666666666</v>
      </c>
      <c r="H804" s="26">
        <f t="shared" si="116"/>
        <v>-5.2000000000000028</v>
      </c>
      <c r="I804" s="28">
        <f>$Y$8*F804</f>
        <v>-2455.555555555557</v>
      </c>
      <c r="J804" s="28">
        <f>$Z$8*$Y$8*$AA$8</f>
        <v>200.12400000000002</v>
      </c>
      <c r="K804" s="28">
        <f>0.5*$AB$8*$AD$8*$AC$8*(G804)^2</f>
        <v>96.611666666666665</v>
      </c>
      <c r="L804" s="28">
        <f t="shared" si="111"/>
        <v>-2158.8198888888901</v>
      </c>
      <c r="M804" s="31">
        <f t="shared" si="112"/>
        <v>-32742.101648148164</v>
      </c>
      <c r="N804" s="31">
        <f t="shared" si="113"/>
        <v>-32.742101648148164</v>
      </c>
      <c r="O804" s="24" t="str">
        <f t="shared" si="114"/>
        <v>BRAKING</v>
      </c>
      <c r="P804" s="24">
        <f t="shared" si="108"/>
        <v>2011.3878981481489</v>
      </c>
      <c r="Q804" s="24">
        <f t="shared" si="109"/>
        <v>1307.4021337962968</v>
      </c>
      <c r="AE804">
        <f>IF(E804&lt;1,1,0)</f>
        <v>0</v>
      </c>
      <c r="AF804">
        <f>IF(AE804=1,"",E804)</f>
        <v>54.6</v>
      </c>
      <c r="AG804">
        <f>E804/3.6</f>
        <v>15.166666666666666</v>
      </c>
    </row>
    <row r="805" spans="2:33" x14ac:dyDescent="0.3">
      <c r="B805" s="4" t="s">
        <v>53</v>
      </c>
      <c r="C805" s="4">
        <v>797</v>
      </c>
      <c r="D805" s="4">
        <v>208</v>
      </c>
      <c r="E805" s="11">
        <v>49.3</v>
      </c>
      <c r="F805" s="26">
        <f t="shared" si="115"/>
        <v>-1.3472222222222225</v>
      </c>
      <c r="G805" s="26">
        <f t="shared" si="110"/>
        <v>13.694444444444443</v>
      </c>
      <c r="H805" s="26">
        <f t="shared" si="116"/>
        <v>-4.8500000000000014</v>
      </c>
      <c r="I805" s="28">
        <f>$Y$8*F805</f>
        <v>-2290.2777777777783</v>
      </c>
      <c r="J805" s="28">
        <f>$Z$8*$Y$8*$AA$8</f>
        <v>200.12400000000002</v>
      </c>
      <c r="K805" s="28">
        <f>0.5*$AB$8*$AD$8*$AC$8*(G805)^2</f>
        <v>78.765879629629609</v>
      </c>
      <c r="L805" s="28">
        <f t="shared" si="111"/>
        <v>-2011.3878981481489</v>
      </c>
      <c r="M805" s="31">
        <f t="shared" si="112"/>
        <v>-27544.839827417702</v>
      </c>
      <c r="N805" s="31">
        <f t="shared" si="113"/>
        <v>-27.5448398274177</v>
      </c>
      <c r="O805" s="24" t="str">
        <f t="shared" si="114"/>
        <v>BRAKING</v>
      </c>
      <c r="P805" s="24">
        <f t="shared" si="108"/>
        <v>1387.3201203703704</v>
      </c>
      <c r="Q805" s="24">
        <f t="shared" si="109"/>
        <v>901.75807824074082</v>
      </c>
      <c r="AE805">
        <f>IF(E805&lt;1,1,0)</f>
        <v>0</v>
      </c>
      <c r="AF805">
        <f>IF(AE805=1,"",E805)</f>
        <v>49.3</v>
      </c>
      <c r="AG805">
        <f>E805/3.6</f>
        <v>13.694444444444443</v>
      </c>
    </row>
    <row r="806" spans="2:33" x14ac:dyDescent="0.3">
      <c r="B806" s="4" t="s">
        <v>53</v>
      </c>
      <c r="C806" s="4">
        <v>798</v>
      </c>
      <c r="D806" s="4">
        <v>209</v>
      </c>
      <c r="E806" s="11">
        <v>44.9</v>
      </c>
      <c r="F806" s="26">
        <f t="shared" si="115"/>
        <v>-0.97222222222222221</v>
      </c>
      <c r="G806" s="26">
        <f t="shared" si="110"/>
        <v>12.472222222222221</v>
      </c>
      <c r="H806" s="26">
        <f t="shared" si="116"/>
        <v>-3.5</v>
      </c>
      <c r="I806" s="28">
        <f>$Y$8*F806</f>
        <v>-1652.7777777777778</v>
      </c>
      <c r="J806" s="28">
        <f>$Z$8*$Y$8*$AA$8</f>
        <v>200.12400000000002</v>
      </c>
      <c r="K806" s="28">
        <f>0.5*$AB$8*$AD$8*$AC$8*(G806)^2</f>
        <v>65.333657407407387</v>
      </c>
      <c r="L806" s="28">
        <f t="shared" si="111"/>
        <v>-1387.3201203703704</v>
      </c>
      <c r="M806" s="31">
        <f t="shared" si="112"/>
        <v>-17302.964834619343</v>
      </c>
      <c r="N806" s="31">
        <f t="shared" si="113"/>
        <v>-17.302964834619342</v>
      </c>
      <c r="O806" s="24" t="str">
        <f t="shared" si="114"/>
        <v>BRAKING</v>
      </c>
      <c r="P806" s="24">
        <f t="shared" si="108"/>
        <v>568.27863888888896</v>
      </c>
      <c r="Q806" s="24">
        <f t="shared" si="109"/>
        <v>369.38111527777784</v>
      </c>
      <c r="AE806">
        <f>IF(E806&lt;1,1,0)</f>
        <v>0</v>
      </c>
      <c r="AF806">
        <f>IF(AE806=1,"",E806)</f>
        <v>44.9</v>
      </c>
      <c r="AG806">
        <f>E806/3.6</f>
        <v>12.472222222222221</v>
      </c>
    </row>
    <row r="807" spans="2:33" x14ac:dyDescent="0.3">
      <c r="B807" s="4" t="s">
        <v>53</v>
      </c>
      <c r="C807" s="4">
        <v>799</v>
      </c>
      <c r="D807" s="4">
        <v>210</v>
      </c>
      <c r="E807" s="11">
        <v>42.3</v>
      </c>
      <c r="F807" s="26">
        <f t="shared" si="115"/>
        <v>-0.4861111111111111</v>
      </c>
      <c r="G807" s="26">
        <f t="shared" si="110"/>
        <v>11.749999999999998</v>
      </c>
      <c r="H807" s="26">
        <f t="shared" si="116"/>
        <v>-1.75</v>
      </c>
      <c r="I807" s="28">
        <f>$Y$8*F807</f>
        <v>-826.38888888888891</v>
      </c>
      <c r="J807" s="28">
        <f>$Z$8*$Y$8*$AA$8</f>
        <v>200.12400000000002</v>
      </c>
      <c r="K807" s="28">
        <f>0.5*$AB$8*$AD$8*$AC$8*(G807)^2</f>
        <v>57.986249999999984</v>
      </c>
      <c r="L807" s="28">
        <f t="shared" si="111"/>
        <v>-568.27863888888896</v>
      </c>
      <c r="M807" s="31">
        <f t="shared" si="112"/>
        <v>-6677.2740069444444</v>
      </c>
      <c r="N807" s="31">
        <f t="shared" si="113"/>
        <v>-6.6772740069444447</v>
      </c>
      <c r="O807" s="24" t="str">
        <f t="shared" si="114"/>
        <v>BRAKING</v>
      </c>
      <c r="P807" s="24">
        <f t="shared" si="108"/>
        <v>0</v>
      </c>
      <c r="Q807" s="24">
        <f t="shared" si="109"/>
        <v>0</v>
      </c>
      <c r="AE807">
        <f>IF(E807&lt;1,1,0)</f>
        <v>0</v>
      </c>
      <c r="AF807">
        <f>IF(AE807=1,"",E807)</f>
        <v>42.3</v>
      </c>
      <c r="AG807">
        <f>E807/3.6</f>
        <v>11.749999999999998</v>
      </c>
    </row>
    <row r="808" spans="2:33" x14ac:dyDescent="0.3">
      <c r="B808" s="4" t="s">
        <v>53</v>
      </c>
      <c r="C808" s="4">
        <v>800</v>
      </c>
      <c r="D808" s="4">
        <v>211</v>
      </c>
      <c r="E808" s="11">
        <v>41.4</v>
      </c>
      <c r="F808" s="26">
        <f t="shared" si="115"/>
        <v>-0.1388888888888889</v>
      </c>
      <c r="G808" s="26">
        <f t="shared" si="110"/>
        <v>11.5</v>
      </c>
      <c r="H808" s="26">
        <f t="shared" si="116"/>
        <v>-0.5</v>
      </c>
      <c r="I808" s="28">
        <f>$Y$8*F808</f>
        <v>-236.11111111111111</v>
      </c>
      <c r="J808" s="28">
        <f>$Z$8*$Y$8*$AA$8</f>
        <v>200.12400000000002</v>
      </c>
      <c r="K808" s="28">
        <f>0.5*$AB$8*$AD$8*$AC$8*(G808)^2</f>
        <v>55.544999999999995</v>
      </c>
      <c r="L808" s="28">
        <f t="shared" si="111"/>
        <v>19.557888888888904</v>
      </c>
      <c r="M808" s="31">
        <f t="shared" si="112"/>
        <v>224.9157222222224</v>
      </c>
      <c r="N808" s="31">
        <f t="shared" si="113"/>
        <v>0.22491572222222239</v>
      </c>
      <c r="O808" s="24" t="str">
        <f t="shared" si="114"/>
        <v/>
      </c>
      <c r="P808" s="24">
        <f t="shared" si="108"/>
        <v>0</v>
      </c>
      <c r="Q808" s="24">
        <f t="shared" si="109"/>
        <v>0</v>
      </c>
      <c r="AE808">
        <f>IF(E808&lt;1,1,0)</f>
        <v>0</v>
      </c>
      <c r="AF808">
        <f>IF(AE808=1,"",E808)</f>
        <v>41.4</v>
      </c>
      <c r="AG808">
        <f>E808/3.6</f>
        <v>11.5</v>
      </c>
    </row>
    <row r="809" spans="2:33" x14ac:dyDescent="0.3">
      <c r="B809" s="4" t="s">
        <v>53</v>
      </c>
      <c r="C809" s="4">
        <v>801</v>
      </c>
      <c r="D809" s="4">
        <v>212</v>
      </c>
      <c r="E809" s="11">
        <v>41.3</v>
      </c>
      <c r="F809" s="26">
        <f t="shared" si="115"/>
        <v>9.7222222222222612E-2</v>
      </c>
      <c r="G809" s="26">
        <f t="shared" si="110"/>
        <v>11.472222222222221</v>
      </c>
      <c r="H809" s="26">
        <f t="shared" si="116"/>
        <v>0.35000000000000142</v>
      </c>
      <c r="I809" s="28">
        <f>$Y$8*F809</f>
        <v>165.27777777777845</v>
      </c>
      <c r="J809" s="28">
        <f>$Z$8*$Y$8*$AA$8</f>
        <v>200.12400000000002</v>
      </c>
      <c r="K809" s="28">
        <f>0.5*$AB$8*$AD$8*$AC$8*(G809)^2</f>
        <v>55.276990740740729</v>
      </c>
      <c r="L809" s="28">
        <f t="shared" si="111"/>
        <v>420.67876851851918</v>
      </c>
      <c r="M809" s="31">
        <f t="shared" si="112"/>
        <v>4826.1203166152336</v>
      </c>
      <c r="N809" s="31">
        <f t="shared" si="113"/>
        <v>4.826120316615234</v>
      </c>
      <c r="O809" s="24" t="str">
        <f t="shared" si="114"/>
        <v/>
      </c>
      <c r="P809" s="24">
        <f t="shared" si="108"/>
        <v>0</v>
      </c>
      <c r="Q809" s="24">
        <f t="shared" si="109"/>
        <v>0</v>
      </c>
      <c r="AE809">
        <f>IF(E809&lt;1,1,0)</f>
        <v>0</v>
      </c>
      <c r="AF809">
        <f>IF(AE809=1,"",E809)</f>
        <v>41.3</v>
      </c>
      <c r="AG809">
        <f>E809/3.6</f>
        <v>11.472222222222221</v>
      </c>
    </row>
    <row r="810" spans="2:33" x14ac:dyDescent="0.3">
      <c r="B810" s="4" t="s">
        <v>53</v>
      </c>
      <c r="C810" s="4">
        <v>802</v>
      </c>
      <c r="D810" s="4">
        <v>213</v>
      </c>
      <c r="E810" s="11">
        <v>42.1</v>
      </c>
      <c r="F810" s="26">
        <f t="shared" si="115"/>
        <v>0.47222222222222299</v>
      </c>
      <c r="G810" s="26">
        <f t="shared" si="110"/>
        <v>11.694444444444445</v>
      </c>
      <c r="H810" s="26">
        <f t="shared" si="116"/>
        <v>1.7000000000000028</v>
      </c>
      <c r="I810" s="28">
        <f>$Y$8*F810</f>
        <v>802.77777777777908</v>
      </c>
      <c r="J810" s="28">
        <f>$Z$8*$Y$8*$AA$8</f>
        <v>200.12400000000002</v>
      </c>
      <c r="K810" s="28">
        <f>0.5*$AB$8*$AD$8*$AC$8*(G810)^2</f>
        <v>57.439212962962969</v>
      </c>
      <c r="L810" s="28">
        <f t="shared" si="111"/>
        <v>1060.340990740742</v>
      </c>
      <c r="M810" s="31">
        <f t="shared" si="112"/>
        <v>12400.098808384788</v>
      </c>
      <c r="N810" s="31">
        <f t="shared" si="113"/>
        <v>12.400098808384788</v>
      </c>
      <c r="O810" s="24" t="str">
        <f t="shared" si="114"/>
        <v/>
      </c>
      <c r="P810" s="24">
        <f t="shared" si="108"/>
        <v>0</v>
      </c>
      <c r="Q810" s="24">
        <f t="shared" si="109"/>
        <v>0</v>
      </c>
      <c r="AE810">
        <f>IF(E810&lt;1,1,0)</f>
        <v>0</v>
      </c>
      <c r="AF810">
        <f>IF(AE810=1,"",E810)</f>
        <v>42.1</v>
      </c>
      <c r="AG810">
        <f>E810/3.6</f>
        <v>11.694444444444445</v>
      </c>
    </row>
    <row r="811" spans="2:33" x14ac:dyDescent="0.3">
      <c r="B811" s="4" t="s">
        <v>53</v>
      </c>
      <c r="C811" s="4">
        <v>803</v>
      </c>
      <c r="D811" s="4">
        <v>214</v>
      </c>
      <c r="E811" s="11">
        <v>44.7</v>
      </c>
      <c r="F811" s="26">
        <f t="shared" si="115"/>
        <v>0.87499999999999956</v>
      </c>
      <c r="G811" s="26">
        <f t="shared" si="110"/>
        <v>12.416666666666668</v>
      </c>
      <c r="H811" s="26">
        <f t="shared" si="116"/>
        <v>3.1499999999999986</v>
      </c>
      <c r="I811" s="28">
        <f>$Y$8*F811</f>
        <v>1487.4999999999993</v>
      </c>
      <c r="J811" s="28">
        <f>$Z$8*$Y$8*$AA$8</f>
        <v>200.12400000000002</v>
      </c>
      <c r="K811" s="28">
        <f>0.5*$AB$8*$AD$8*$AC$8*(G811)^2</f>
        <v>64.752916666666678</v>
      </c>
      <c r="L811" s="28">
        <f t="shared" si="111"/>
        <v>1752.3769166666659</v>
      </c>
      <c r="M811" s="31">
        <f t="shared" si="112"/>
        <v>21758.680048611102</v>
      </c>
      <c r="N811" s="31">
        <f t="shared" si="113"/>
        <v>21.758680048611101</v>
      </c>
      <c r="O811" s="24" t="str">
        <f t="shared" si="114"/>
        <v/>
      </c>
      <c r="P811" s="24">
        <f t="shared" si="108"/>
        <v>0</v>
      </c>
      <c r="Q811" s="24">
        <f t="shared" si="109"/>
        <v>0</v>
      </c>
      <c r="AE811">
        <f>IF(E811&lt;1,1,0)</f>
        <v>0</v>
      </c>
      <c r="AF811">
        <f>IF(AE811=1,"",E811)</f>
        <v>44.7</v>
      </c>
      <c r="AG811">
        <f>E811/3.6</f>
        <v>12.416666666666668</v>
      </c>
    </row>
    <row r="812" spans="2:33" x14ac:dyDescent="0.3">
      <c r="B812" s="4" t="s">
        <v>53</v>
      </c>
      <c r="C812" s="4">
        <v>804</v>
      </c>
      <c r="D812" s="4">
        <v>215</v>
      </c>
      <c r="E812" s="11">
        <v>48.4</v>
      </c>
      <c r="F812" s="26">
        <f t="shared" si="115"/>
        <v>0.93055555555555491</v>
      </c>
      <c r="G812" s="26">
        <f t="shared" si="110"/>
        <v>13.444444444444443</v>
      </c>
      <c r="H812" s="26">
        <f t="shared" si="116"/>
        <v>3.3499999999999979</v>
      </c>
      <c r="I812" s="28">
        <f>$Y$8*F812</f>
        <v>1581.9444444444434</v>
      </c>
      <c r="J812" s="28">
        <f>$Z$8*$Y$8*$AA$8</f>
        <v>200.12400000000002</v>
      </c>
      <c r="K812" s="28">
        <f>0.5*$AB$8*$AD$8*$AC$8*(G812)^2</f>
        <v>75.916296296296267</v>
      </c>
      <c r="L812" s="28">
        <f t="shared" si="111"/>
        <v>1857.9847407407397</v>
      </c>
      <c r="M812" s="31">
        <f t="shared" si="112"/>
        <v>24979.572625514385</v>
      </c>
      <c r="N812" s="31">
        <f t="shared" si="113"/>
        <v>24.979572625514386</v>
      </c>
      <c r="O812" s="24" t="str">
        <f t="shared" si="114"/>
        <v/>
      </c>
      <c r="P812" s="24">
        <f t="shared" si="108"/>
        <v>0</v>
      </c>
      <c r="Q812" s="24">
        <f t="shared" si="109"/>
        <v>0</v>
      </c>
      <c r="AE812">
        <f>IF(E812&lt;1,1,0)</f>
        <v>0</v>
      </c>
      <c r="AF812">
        <f>IF(AE812=1,"",E812)</f>
        <v>48.4</v>
      </c>
      <c r="AG812">
        <f>E812/3.6</f>
        <v>13.444444444444443</v>
      </c>
    </row>
    <row r="813" spans="2:33" x14ac:dyDescent="0.3">
      <c r="B813" s="4" t="s">
        <v>53</v>
      </c>
      <c r="C813" s="4">
        <v>805</v>
      </c>
      <c r="D813" s="4">
        <v>216</v>
      </c>
      <c r="E813" s="11">
        <v>51.4</v>
      </c>
      <c r="F813" s="26">
        <f t="shared" si="115"/>
        <v>0.59722222222222276</v>
      </c>
      <c r="G813" s="26">
        <f t="shared" si="110"/>
        <v>14.277777777777777</v>
      </c>
      <c r="H813" s="26">
        <f t="shared" si="116"/>
        <v>2.1500000000000021</v>
      </c>
      <c r="I813" s="28">
        <f>$Y$8*F813</f>
        <v>1015.2777777777787</v>
      </c>
      <c r="J813" s="28">
        <f>$Z$8*$Y$8*$AA$8</f>
        <v>200.12400000000002</v>
      </c>
      <c r="K813" s="28">
        <f>0.5*$AB$8*$AD$8*$AC$8*(G813)^2</f>
        <v>85.619074074074064</v>
      </c>
      <c r="L813" s="28">
        <f t="shared" si="111"/>
        <v>1301.0208518518527</v>
      </c>
      <c r="M813" s="31">
        <f t="shared" si="112"/>
        <v>18575.686606995896</v>
      </c>
      <c r="N813" s="31">
        <f t="shared" si="113"/>
        <v>18.575686606995895</v>
      </c>
      <c r="O813" s="24" t="str">
        <f t="shared" si="114"/>
        <v/>
      </c>
      <c r="P813" s="24">
        <f t="shared" si="108"/>
        <v>0</v>
      </c>
      <c r="Q813" s="24">
        <f t="shared" si="109"/>
        <v>0</v>
      </c>
      <c r="AE813">
        <f>IF(E813&lt;1,1,0)</f>
        <v>0</v>
      </c>
      <c r="AF813">
        <f>IF(AE813=1,"",E813)</f>
        <v>51.4</v>
      </c>
      <c r="AG813">
        <f>E813/3.6</f>
        <v>14.277777777777777</v>
      </c>
    </row>
    <row r="814" spans="2:33" x14ac:dyDescent="0.3">
      <c r="B814" s="4" t="s">
        <v>53</v>
      </c>
      <c r="C814" s="4">
        <v>806</v>
      </c>
      <c r="D814" s="4">
        <v>217</v>
      </c>
      <c r="E814" s="11">
        <v>52.7</v>
      </c>
      <c r="F814" s="26">
        <f t="shared" si="115"/>
        <v>0.2222222222222224</v>
      </c>
      <c r="G814" s="26">
        <f t="shared" si="110"/>
        <v>14.638888888888889</v>
      </c>
      <c r="H814" s="26">
        <f t="shared" si="116"/>
        <v>0.80000000000000071</v>
      </c>
      <c r="I814" s="28">
        <f>$Y$8*F814</f>
        <v>377.77777777777811</v>
      </c>
      <c r="J814" s="28">
        <f>$Z$8*$Y$8*$AA$8</f>
        <v>200.12400000000002</v>
      </c>
      <c r="K814" s="28">
        <f>0.5*$AB$8*$AD$8*$AC$8*(G814)^2</f>
        <v>90.004768518518517</v>
      </c>
      <c r="L814" s="28">
        <f t="shared" si="111"/>
        <v>667.9065462962966</v>
      </c>
      <c r="M814" s="31">
        <f t="shared" si="112"/>
        <v>9777.4097193930083</v>
      </c>
      <c r="N814" s="31">
        <f t="shared" si="113"/>
        <v>9.7774097193930078</v>
      </c>
      <c r="O814" s="24" t="str">
        <f t="shared" si="114"/>
        <v/>
      </c>
      <c r="P814" s="24">
        <f t="shared" si="108"/>
        <v>0</v>
      </c>
      <c r="Q814" s="24">
        <f t="shared" si="109"/>
        <v>0</v>
      </c>
      <c r="AE814">
        <f>IF(E814&lt;1,1,0)</f>
        <v>0</v>
      </c>
      <c r="AF814">
        <f>IF(AE814=1,"",E814)</f>
        <v>52.7</v>
      </c>
      <c r="AG814">
        <f>E814/3.6</f>
        <v>14.638888888888889</v>
      </c>
    </row>
    <row r="815" spans="2:33" x14ac:dyDescent="0.3">
      <c r="B815" s="4" t="s">
        <v>53</v>
      </c>
      <c r="C815" s="4">
        <v>807</v>
      </c>
      <c r="D815" s="4">
        <v>218</v>
      </c>
      <c r="E815" s="11">
        <v>53</v>
      </c>
      <c r="F815" s="26">
        <f t="shared" si="115"/>
        <v>-2.7777777777778172E-2</v>
      </c>
      <c r="G815" s="26">
        <f t="shared" si="110"/>
        <v>14.722222222222221</v>
      </c>
      <c r="H815" s="26">
        <f t="shared" si="116"/>
        <v>-0.10000000000000142</v>
      </c>
      <c r="I815" s="28">
        <f>$Y$8*F815</f>
        <v>-47.222222222222889</v>
      </c>
      <c r="J815" s="28">
        <f>$Z$8*$Y$8*$AA$8</f>
        <v>200.12400000000002</v>
      </c>
      <c r="K815" s="28">
        <f>0.5*$AB$8*$AD$8*$AC$8*(G815)^2</f>
        <v>91.032407407407391</v>
      </c>
      <c r="L815" s="28">
        <f t="shared" si="111"/>
        <v>243.93418518518453</v>
      </c>
      <c r="M815" s="31">
        <f t="shared" si="112"/>
        <v>3591.2532818929944</v>
      </c>
      <c r="N815" s="31">
        <f t="shared" si="113"/>
        <v>3.5912532818929943</v>
      </c>
      <c r="O815" s="24" t="str">
        <f t="shared" si="114"/>
        <v/>
      </c>
      <c r="P815" s="24">
        <f t="shared" si="108"/>
        <v>111.94197222222286</v>
      </c>
      <c r="Q815" s="24">
        <f t="shared" si="109"/>
        <v>72.762281944444865</v>
      </c>
      <c r="AE815">
        <f>IF(E815&lt;1,1,0)</f>
        <v>0</v>
      </c>
      <c r="AF815">
        <f>IF(AE815=1,"",E815)</f>
        <v>53</v>
      </c>
      <c r="AG815">
        <f>E815/3.6</f>
        <v>14.722222222222221</v>
      </c>
    </row>
    <row r="816" spans="2:33" x14ac:dyDescent="0.3">
      <c r="B816" s="4" t="s">
        <v>53</v>
      </c>
      <c r="C816" s="4">
        <v>808</v>
      </c>
      <c r="D816" s="4">
        <v>219</v>
      </c>
      <c r="E816" s="11">
        <v>52.5</v>
      </c>
      <c r="F816" s="26">
        <f t="shared" si="115"/>
        <v>-0.23611111111111149</v>
      </c>
      <c r="G816" s="26">
        <f t="shared" si="110"/>
        <v>14.583333333333332</v>
      </c>
      <c r="H816" s="26">
        <f t="shared" si="116"/>
        <v>-0.85000000000000142</v>
      </c>
      <c r="I816" s="28">
        <f>$Y$8*F816</f>
        <v>-401.38888888888954</v>
      </c>
      <c r="J816" s="28">
        <f>$Z$8*$Y$8*$AA$8</f>
        <v>200.12400000000002</v>
      </c>
      <c r="K816" s="28">
        <f>0.5*$AB$8*$AD$8*$AC$8*(G816)^2</f>
        <v>89.322916666666657</v>
      </c>
      <c r="L816" s="28">
        <f t="shared" si="111"/>
        <v>-111.94197222222286</v>
      </c>
      <c r="M816" s="31">
        <f t="shared" si="112"/>
        <v>-1632.4870949074166</v>
      </c>
      <c r="N816" s="31">
        <f t="shared" si="113"/>
        <v>-1.6324870949074166</v>
      </c>
      <c r="O816" s="24" t="str">
        <f t="shared" si="114"/>
        <v>BRAKING</v>
      </c>
      <c r="P816" s="24">
        <f t="shared" si="108"/>
        <v>375.7008611111105</v>
      </c>
      <c r="Q816" s="24">
        <f t="shared" si="109"/>
        <v>244.20555972222184</v>
      </c>
      <c r="AE816">
        <f>IF(E816&lt;1,1,0)</f>
        <v>0</v>
      </c>
      <c r="AF816">
        <f>IF(AE816=1,"",E816)</f>
        <v>52.5</v>
      </c>
      <c r="AG816">
        <f>E816/3.6</f>
        <v>14.583333333333332</v>
      </c>
    </row>
    <row r="817" spans="2:33" x14ac:dyDescent="0.3">
      <c r="B817" s="4" t="s">
        <v>53</v>
      </c>
      <c r="C817" s="4">
        <v>809</v>
      </c>
      <c r="D817" s="4">
        <v>220</v>
      </c>
      <c r="E817" s="11">
        <v>51.3</v>
      </c>
      <c r="F817" s="26">
        <f t="shared" si="115"/>
        <v>-0.38888888888888851</v>
      </c>
      <c r="G817" s="26">
        <f t="shared" si="110"/>
        <v>14.249999999999998</v>
      </c>
      <c r="H817" s="26">
        <f t="shared" si="116"/>
        <v>-1.3999999999999986</v>
      </c>
      <c r="I817" s="28">
        <f>$Y$8*F817</f>
        <v>-661.11111111111052</v>
      </c>
      <c r="J817" s="28">
        <f>$Z$8*$Y$8*$AA$8</f>
        <v>200.12400000000002</v>
      </c>
      <c r="K817" s="28">
        <f>0.5*$AB$8*$AD$8*$AC$8*(G817)^2</f>
        <v>85.286249999999967</v>
      </c>
      <c r="L817" s="28">
        <f t="shared" si="111"/>
        <v>-375.7008611111105</v>
      </c>
      <c r="M817" s="31">
        <f t="shared" si="112"/>
        <v>-5353.7372708333241</v>
      </c>
      <c r="N817" s="31">
        <f t="shared" si="113"/>
        <v>-5.3537372708333244</v>
      </c>
      <c r="O817" s="24" t="str">
        <f t="shared" si="114"/>
        <v>BRAKING</v>
      </c>
      <c r="P817" s="24">
        <f t="shared" si="108"/>
        <v>640.6601203703699</v>
      </c>
      <c r="Q817" s="24">
        <f t="shared" si="109"/>
        <v>416.42907824074047</v>
      </c>
      <c r="AE817">
        <f>IF(E817&lt;1,1,0)</f>
        <v>0</v>
      </c>
      <c r="AF817">
        <f>IF(AE817=1,"",E817)</f>
        <v>51.3</v>
      </c>
      <c r="AG817">
        <f>E817/3.6</f>
        <v>14.249999999999998</v>
      </c>
    </row>
    <row r="818" spans="2:33" x14ac:dyDescent="0.3">
      <c r="B818" s="4" t="s">
        <v>53</v>
      </c>
      <c r="C818" s="4">
        <v>810</v>
      </c>
      <c r="D818" s="4">
        <v>221</v>
      </c>
      <c r="E818" s="11">
        <v>49.7</v>
      </c>
      <c r="F818" s="26">
        <f t="shared" si="115"/>
        <v>-0.54166666666666641</v>
      </c>
      <c r="G818" s="26">
        <f t="shared" si="110"/>
        <v>13.805555555555555</v>
      </c>
      <c r="H818" s="26">
        <f t="shared" si="116"/>
        <v>-1.9499999999999993</v>
      </c>
      <c r="I818" s="28">
        <f>$Y$8*F818</f>
        <v>-920.83333333333292</v>
      </c>
      <c r="J818" s="28">
        <f>$Z$8*$Y$8*$AA$8</f>
        <v>200.12400000000002</v>
      </c>
      <c r="K818" s="28">
        <f>0.5*$AB$8*$AD$8*$AC$8*(G818)^2</f>
        <v>80.049212962962955</v>
      </c>
      <c r="L818" s="28">
        <f t="shared" si="111"/>
        <v>-640.6601203703699</v>
      </c>
      <c r="M818" s="31">
        <f t="shared" si="112"/>
        <v>-8844.6688840020506</v>
      </c>
      <c r="N818" s="31">
        <f t="shared" si="113"/>
        <v>-8.8446688840020506</v>
      </c>
      <c r="O818" s="24" t="str">
        <f t="shared" si="114"/>
        <v>BRAKING</v>
      </c>
      <c r="P818" s="24">
        <f t="shared" si="108"/>
        <v>1143.7309999999998</v>
      </c>
      <c r="Q818" s="24">
        <f t="shared" si="109"/>
        <v>743.42514999999992</v>
      </c>
      <c r="AE818">
        <f>IF(E818&lt;1,1,0)</f>
        <v>0</v>
      </c>
      <c r="AF818">
        <f>IF(AE818=1,"",E818)</f>
        <v>49.7</v>
      </c>
      <c r="AG818">
        <f>E818/3.6</f>
        <v>13.805555555555555</v>
      </c>
    </row>
    <row r="819" spans="2:33" x14ac:dyDescent="0.3">
      <c r="B819" s="4" t="s">
        <v>53</v>
      </c>
      <c r="C819" s="4">
        <v>811</v>
      </c>
      <c r="D819" s="4">
        <v>222</v>
      </c>
      <c r="E819" s="11">
        <v>47.4</v>
      </c>
      <c r="F819" s="26">
        <f t="shared" si="115"/>
        <v>-0.83333333333333326</v>
      </c>
      <c r="G819" s="26">
        <f t="shared" si="110"/>
        <v>13.166666666666666</v>
      </c>
      <c r="H819" s="26">
        <f t="shared" si="116"/>
        <v>-3</v>
      </c>
      <c r="I819" s="28">
        <f>$Y$8*F819</f>
        <v>-1416.6666666666665</v>
      </c>
      <c r="J819" s="28">
        <f>$Z$8*$Y$8*$AA$8</f>
        <v>200.12400000000002</v>
      </c>
      <c r="K819" s="28">
        <f>0.5*$AB$8*$AD$8*$AC$8*(G819)^2</f>
        <v>72.811666666666653</v>
      </c>
      <c r="L819" s="28">
        <f t="shared" si="111"/>
        <v>-1143.7309999999998</v>
      </c>
      <c r="M819" s="31">
        <f t="shared" si="112"/>
        <v>-15059.12483333333</v>
      </c>
      <c r="N819" s="31">
        <f t="shared" si="113"/>
        <v>-15.05912483333333</v>
      </c>
      <c r="O819" s="24" t="str">
        <f t="shared" si="114"/>
        <v>BRAKING</v>
      </c>
      <c r="P819" s="24">
        <f t="shared" si="108"/>
        <v>1556.0434537037024</v>
      </c>
      <c r="Q819" s="24">
        <f t="shared" si="109"/>
        <v>1011.4282449074066</v>
      </c>
      <c r="AE819">
        <f>IF(E819&lt;1,1,0)</f>
        <v>0</v>
      </c>
      <c r="AF819">
        <f>IF(AE819=1,"",E819)</f>
        <v>47.4</v>
      </c>
      <c r="AG819">
        <f>E819/3.6</f>
        <v>13.166666666666666</v>
      </c>
    </row>
    <row r="820" spans="2:33" x14ac:dyDescent="0.3">
      <c r="B820" s="4" t="s">
        <v>53</v>
      </c>
      <c r="C820" s="4">
        <v>812</v>
      </c>
      <c r="D820" s="4">
        <v>223</v>
      </c>
      <c r="E820" s="11">
        <v>43.7</v>
      </c>
      <c r="F820" s="26">
        <f t="shared" si="115"/>
        <v>-1.0694444444444438</v>
      </c>
      <c r="G820" s="26">
        <f t="shared" si="110"/>
        <v>12.138888888888889</v>
      </c>
      <c r="H820" s="26">
        <f t="shared" si="116"/>
        <v>-3.8499999999999979</v>
      </c>
      <c r="I820" s="28">
        <f>$Y$8*F820</f>
        <v>-1818.0555555555543</v>
      </c>
      <c r="J820" s="28">
        <f>$Z$8*$Y$8*$AA$8</f>
        <v>200.12400000000002</v>
      </c>
      <c r="K820" s="28">
        <f>0.5*$AB$8*$AD$8*$AC$8*(G820)^2</f>
        <v>61.88810185185185</v>
      </c>
      <c r="L820" s="28">
        <f t="shared" si="111"/>
        <v>-1556.0434537037024</v>
      </c>
      <c r="M820" s="31">
        <f t="shared" si="112"/>
        <v>-18888.638590792165</v>
      </c>
      <c r="N820" s="31">
        <f t="shared" si="113"/>
        <v>-18.888638590792166</v>
      </c>
      <c r="O820" s="24" t="str">
        <f t="shared" si="114"/>
        <v>BRAKING</v>
      </c>
      <c r="P820" s="24">
        <f t="shared" si="108"/>
        <v>1684.910120370371</v>
      </c>
      <c r="Q820" s="24">
        <f t="shared" si="109"/>
        <v>1095.1915782407411</v>
      </c>
      <c r="AE820">
        <f>IF(E820&lt;1,1,0)</f>
        <v>0</v>
      </c>
      <c r="AF820">
        <f>IF(AE820=1,"",E820)</f>
        <v>43.7</v>
      </c>
      <c r="AG820">
        <f>E820/3.6</f>
        <v>12.138888888888889</v>
      </c>
    </row>
    <row r="821" spans="2:33" x14ac:dyDescent="0.3">
      <c r="B821" s="4" t="s">
        <v>53</v>
      </c>
      <c r="C821" s="4">
        <v>813</v>
      </c>
      <c r="D821" s="4">
        <v>224</v>
      </c>
      <c r="E821" s="11">
        <v>39.700000000000003</v>
      </c>
      <c r="F821" s="26">
        <f t="shared" si="115"/>
        <v>-1.1388888888888893</v>
      </c>
      <c r="G821" s="26">
        <f t="shared" si="110"/>
        <v>11.027777777777779</v>
      </c>
      <c r="H821" s="26">
        <f t="shared" si="116"/>
        <v>-4.1000000000000014</v>
      </c>
      <c r="I821" s="28">
        <f>$Y$8*F821</f>
        <v>-1936.1111111111118</v>
      </c>
      <c r="J821" s="28">
        <f>$Z$8*$Y$8*$AA$8</f>
        <v>200.12400000000002</v>
      </c>
      <c r="K821" s="28">
        <f>0.5*$AB$8*$AD$8*$AC$8*(G821)^2</f>
        <v>51.07699074074074</v>
      </c>
      <c r="L821" s="28">
        <f t="shared" si="111"/>
        <v>-1684.910120370371</v>
      </c>
      <c r="M821" s="31">
        <f t="shared" si="112"/>
        <v>-18580.814382973258</v>
      </c>
      <c r="N821" s="31">
        <f t="shared" si="113"/>
        <v>-18.580814382973259</v>
      </c>
      <c r="O821" s="24" t="str">
        <f t="shared" si="114"/>
        <v>BRAKING</v>
      </c>
      <c r="P821" s="24">
        <f t="shared" si="108"/>
        <v>1789.5901203703706</v>
      </c>
      <c r="Q821" s="24">
        <f t="shared" si="109"/>
        <v>1163.2335782407411</v>
      </c>
      <c r="AE821">
        <f>IF(E821&lt;1,1,0)</f>
        <v>0</v>
      </c>
      <c r="AF821">
        <f>IF(AE821=1,"",E821)</f>
        <v>39.700000000000003</v>
      </c>
      <c r="AG821">
        <f>E821/3.6</f>
        <v>11.027777777777779</v>
      </c>
    </row>
    <row r="822" spans="2:33" x14ac:dyDescent="0.3">
      <c r="B822" s="4" t="s">
        <v>53</v>
      </c>
      <c r="C822" s="4">
        <v>814</v>
      </c>
      <c r="D822" s="4">
        <v>225</v>
      </c>
      <c r="E822" s="11">
        <v>35.5</v>
      </c>
      <c r="F822" s="26">
        <f t="shared" si="115"/>
        <v>-1.1944444444444446</v>
      </c>
      <c r="G822" s="26">
        <f t="shared" si="110"/>
        <v>9.8611111111111107</v>
      </c>
      <c r="H822" s="26">
        <f t="shared" si="116"/>
        <v>-4.3000000000000007</v>
      </c>
      <c r="I822" s="28">
        <f>$Y$8*F822</f>
        <v>-2030.5555555555559</v>
      </c>
      <c r="J822" s="28">
        <f>$Z$8*$Y$8*$AA$8</f>
        <v>200.12400000000002</v>
      </c>
      <c r="K822" s="28">
        <f>0.5*$AB$8*$AD$8*$AC$8*(G822)^2</f>
        <v>40.841435185185176</v>
      </c>
      <c r="L822" s="28">
        <f t="shared" si="111"/>
        <v>-1789.5901203703706</v>
      </c>
      <c r="M822" s="31">
        <f t="shared" si="112"/>
        <v>-17647.347020318932</v>
      </c>
      <c r="N822" s="31">
        <f t="shared" si="113"/>
        <v>-17.647347020318932</v>
      </c>
      <c r="O822" s="24" t="str">
        <f t="shared" si="114"/>
        <v>BRAKING</v>
      </c>
      <c r="P822" s="24">
        <f t="shared" si="108"/>
        <v>1940.7534537037036</v>
      </c>
      <c r="Q822" s="24">
        <f t="shared" si="109"/>
        <v>1261.4897449074074</v>
      </c>
      <c r="AE822">
        <f>IF(E822&lt;1,1,0)</f>
        <v>0</v>
      </c>
      <c r="AF822">
        <f>IF(AE822=1,"",E822)</f>
        <v>35.5</v>
      </c>
      <c r="AG822">
        <f>E822/3.6</f>
        <v>9.8611111111111107</v>
      </c>
    </row>
    <row r="823" spans="2:33" x14ac:dyDescent="0.3">
      <c r="B823" s="4" t="s">
        <v>53</v>
      </c>
      <c r="C823" s="4">
        <v>815</v>
      </c>
      <c r="D823" s="4">
        <v>226</v>
      </c>
      <c r="E823" s="11">
        <v>31.1</v>
      </c>
      <c r="F823" s="26">
        <f t="shared" si="115"/>
        <v>-1.2777777777777777</v>
      </c>
      <c r="G823" s="26">
        <f t="shared" si="110"/>
        <v>8.6388888888888893</v>
      </c>
      <c r="H823" s="26">
        <f t="shared" si="116"/>
        <v>-4.5999999999999996</v>
      </c>
      <c r="I823" s="28">
        <f>$Y$8*F823</f>
        <v>-2172.2222222222222</v>
      </c>
      <c r="J823" s="28">
        <f>$Z$8*$Y$8*$AA$8</f>
        <v>200.12400000000002</v>
      </c>
      <c r="K823" s="28">
        <f>0.5*$AB$8*$AD$8*$AC$8*(G823)^2</f>
        <v>31.344768518518521</v>
      </c>
      <c r="L823" s="28">
        <f t="shared" si="111"/>
        <v>-1940.7534537037036</v>
      </c>
      <c r="M823" s="31">
        <f t="shared" si="112"/>
        <v>-16765.953447273663</v>
      </c>
      <c r="N823" s="31">
        <f t="shared" si="113"/>
        <v>-16.765953447273663</v>
      </c>
      <c r="O823" s="24" t="str">
        <f t="shared" si="114"/>
        <v>BRAKING</v>
      </c>
      <c r="P823" s="24">
        <f t="shared" si="108"/>
        <v>1949.6823425925929</v>
      </c>
      <c r="Q823" s="24">
        <f t="shared" si="109"/>
        <v>1267.2935226851855</v>
      </c>
      <c r="AE823">
        <f>IF(E823&lt;1,1,0)</f>
        <v>0</v>
      </c>
      <c r="AF823">
        <f>IF(AE823=1,"",E823)</f>
        <v>31.1</v>
      </c>
      <c r="AG823">
        <f>E823/3.6</f>
        <v>8.6388888888888893</v>
      </c>
    </row>
    <row r="824" spans="2:33" x14ac:dyDescent="0.3">
      <c r="B824" s="4" t="s">
        <v>53</v>
      </c>
      <c r="C824" s="4">
        <v>816</v>
      </c>
      <c r="D824" s="4">
        <v>227</v>
      </c>
      <c r="E824" s="11">
        <v>26.3</v>
      </c>
      <c r="F824" s="26">
        <f t="shared" si="115"/>
        <v>-1.2777777777777781</v>
      </c>
      <c r="G824" s="26">
        <f t="shared" si="110"/>
        <v>7.3055555555555554</v>
      </c>
      <c r="H824" s="26">
        <f t="shared" si="116"/>
        <v>-4.6000000000000014</v>
      </c>
      <c r="I824" s="28">
        <f>$Y$8*F824</f>
        <v>-2172.2222222222226</v>
      </c>
      <c r="J824" s="28">
        <f>$Z$8*$Y$8*$AA$8</f>
        <v>200.12400000000002</v>
      </c>
      <c r="K824" s="28">
        <f>0.5*$AB$8*$AD$8*$AC$8*(G824)^2</f>
        <v>22.415879629629629</v>
      </c>
      <c r="L824" s="28">
        <f t="shared" si="111"/>
        <v>-1949.6823425925929</v>
      </c>
      <c r="M824" s="31">
        <f t="shared" si="112"/>
        <v>-14243.512669495887</v>
      </c>
      <c r="N824" s="31">
        <f t="shared" si="113"/>
        <v>-14.243512669495887</v>
      </c>
      <c r="O824" s="24" t="str">
        <f t="shared" si="114"/>
        <v>BRAKING</v>
      </c>
      <c r="P824" s="24">
        <f t="shared" si="108"/>
        <v>1744.0553055555556</v>
      </c>
      <c r="Q824" s="24">
        <f t="shared" si="109"/>
        <v>1133.6359486111112</v>
      </c>
      <c r="AE824">
        <f>IF(E824&lt;1,1,0)</f>
        <v>0</v>
      </c>
      <c r="AF824">
        <f>IF(AE824=1,"",E824)</f>
        <v>26.3</v>
      </c>
      <c r="AG824">
        <f>E824/3.6</f>
        <v>7.3055555555555554</v>
      </c>
    </row>
    <row r="825" spans="2:33" x14ac:dyDescent="0.3">
      <c r="B825" s="4" t="s">
        <v>53</v>
      </c>
      <c r="C825" s="4">
        <v>817</v>
      </c>
      <c r="D825" s="4">
        <v>228</v>
      </c>
      <c r="E825" s="11">
        <v>21.9</v>
      </c>
      <c r="F825" s="26">
        <f t="shared" si="115"/>
        <v>-1.1527777777777779</v>
      </c>
      <c r="G825" s="26">
        <f t="shared" si="110"/>
        <v>6.083333333333333</v>
      </c>
      <c r="H825" s="26">
        <f t="shared" si="116"/>
        <v>-4.1500000000000004</v>
      </c>
      <c r="I825" s="28">
        <f>$Y$8*F825</f>
        <v>-1959.7222222222224</v>
      </c>
      <c r="J825" s="28">
        <f>$Z$8*$Y$8*$AA$8</f>
        <v>200.12400000000002</v>
      </c>
      <c r="K825" s="28">
        <f>0.5*$AB$8*$AD$8*$AC$8*(G825)^2</f>
        <v>15.542916666666665</v>
      </c>
      <c r="L825" s="28">
        <f t="shared" si="111"/>
        <v>-1744.0553055555556</v>
      </c>
      <c r="M825" s="31">
        <f t="shared" si="112"/>
        <v>-10609.669775462962</v>
      </c>
      <c r="N825" s="31">
        <f t="shared" si="113"/>
        <v>-10.609669775462962</v>
      </c>
      <c r="O825" s="24" t="str">
        <f t="shared" si="114"/>
        <v>BRAKING</v>
      </c>
      <c r="P825" s="24">
        <f t="shared" si="108"/>
        <v>946.32044444444409</v>
      </c>
      <c r="Q825" s="24">
        <f t="shared" si="109"/>
        <v>615.10828888888864</v>
      </c>
      <c r="AE825">
        <f>IF(E825&lt;1,1,0)</f>
        <v>0</v>
      </c>
      <c r="AF825">
        <f>IF(AE825=1,"",E825)</f>
        <v>21.9</v>
      </c>
      <c r="AG825">
        <f>E825/3.6</f>
        <v>6.083333333333333</v>
      </c>
    </row>
    <row r="826" spans="2:33" x14ac:dyDescent="0.3">
      <c r="B826" s="5" t="s">
        <v>53</v>
      </c>
      <c r="C826" s="4">
        <v>818</v>
      </c>
      <c r="D826" s="4">
        <v>229</v>
      </c>
      <c r="E826" s="11">
        <v>18</v>
      </c>
      <c r="F826" s="26">
        <f t="shared" si="115"/>
        <v>-0.68055555555555536</v>
      </c>
      <c r="G826" s="26">
        <f t="shared" si="110"/>
        <v>5</v>
      </c>
      <c r="H826" s="26">
        <f t="shared" si="116"/>
        <v>-2.4499999999999993</v>
      </c>
      <c r="I826" s="28">
        <f>$Y$8*F826</f>
        <v>-1156.9444444444441</v>
      </c>
      <c r="J826" s="28">
        <f>$Z$8*$Y$8*$AA$8</f>
        <v>200.12400000000002</v>
      </c>
      <c r="K826" s="28">
        <f>0.5*$AB$8*$AD$8*$AC$8*(G826)^2</f>
        <v>10.5</v>
      </c>
      <c r="L826" s="28">
        <f t="shared" si="111"/>
        <v>-946.32044444444409</v>
      </c>
      <c r="M826" s="31">
        <f t="shared" si="112"/>
        <v>-4731.60222222222</v>
      </c>
      <c r="N826" s="31">
        <f t="shared" si="113"/>
        <v>-4.7316022222222198</v>
      </c>
      <c r="O826" s="24" t="str">
        <f t="shared" si="114"/>
        <v>BRAKING</v>
      </c>
      <c r="P826" s="24">
        <f t="shared" si="108"/>
        <v>0</v>
      </c>
      <c r="Q826" s="24">
        <f t="shared" si="109"/>
        <v>0</v>
      </c>
      <c r="AE826">
        <f>IF(E826&lt;1,1,0)</f>
        <v>0</v>
      </c>
      <c r="AF826">
        <f>IF(AE826=1,"",E826)</f>
        <v>18</v>
      </c>
      <c r="AG826">
        <f>E826/3.6</f>
        <v>5</v>
      </c>
    </row>
    <row r="827" spans="2:33" x14ac:dyDescent="0.3">
      <c r="B827" s="4" t="s">
        <v>53</v>
      </c>
      <c r="C827" s="4">
        <v>819</v>
      </c>
      <c r="D827" s="4">
        <v>230</v>
      </c>
      <c r="E827" s="11">
        <v>17</v>
      </c>
      <c r="F827" s="26">
        <f t="shared" si="115"/>
        <v>0</v>
      </c>
      <c r="G827" s="26">
        <f t="shared" si="110"/>
        <v>4.7222222222222223</v>
      </c>
      <c r="H827" s="26">
        <f t="shared" si="116"/>
        <v>0</v>
      </c>
      <c r="I827" s="28">
        <f>$Y$8*F827</f>
        <v>0</v>
      </c>
      <c r="J827" s="28">
        <f>$Z$8*$Y$8*$AA$8</f>
        <v>200.12400000000002</v>
      </c>
      <c r="K827" s="28">
        <f>0.5*$AB$8*$AD$8*$AC$8*(G827)^2</f>
        <v>9.3657407407407405</v>
      </c>
      <c r="L827" s="28">
        <f t="shared" si="111"/>
        <v>209.48974074074076</v>
      </c>
      <c r="M827" s="31">
        <f t="shared" si="112"/>
        <v>989.25710905349808</v>
      </c>
      <c r="N827" s="31">
        <f t="shared" si="113"/>
        <v>0.98925710905349806</v>
      </c>
      <c r="O827" s="24" t="str">
        <f t="shared" si="114"/>
        <v/>
      </c>
      <c r="P827" s="24">
        <f t="shared" si="108"/>
        <v>0</v>
      </c>
      <c r="Q827" s="24">
        <f t="shared" si="109"/>
        <v>0</v>
      </c>
      <c r="AE827">
        <f>IF(E827&lt;1,1,0)</f>
        <v>0</v>
      </c>
      <c r="AF827">
        <f>IF(AE827=1,"",E827)</f>
        <v>17</v>
      </c>
      <c r="AG827">
        <f>E827/3.6</f>
        <v>4.7222222222222223</v>
      </c>
    </row>
    <row r="828" spans="2:33" x14ac:dyDescent="0.3">
      <c r="B828" s="4" t="s">
        <v>53</v>
      </c>
      <c r="C828" s="4">
        <v>820</v>
      </c>
      <c r="D828" s="4">
        <v>231</v>
      </c>
      <c r="E828" s="11">
        <v>18</v>
      </c>
      <c r="F828" s="26">
        <f t="shared" si="115"/>
        <v>0.61111111111111094</v>
      </c>
      <c r="G828" s="26">
        <f t="shared" si="110"/>
        <v>5</v>
      </c>
      <c r="H828" s="26">
        <f t="shared" si="116"/>
        <v>2.1999999999999993</v>
      </c>
      <c r="I828" s="28">
        <f>$Y$8*F828</f>
        <v>1038.8888888888887</v>
      </c>
      <c r="J828" s="28">
        <f>$Z$8*$Y$8*$AA$8</f>
        <v>200.12400000000002</v>
      </c>
      <c r="K828" s="28">
        <f>0.5*$AB$8*$AD$8*$AC$8*(G828)^2</f>
        <v>10.5</v>
      </c>
      <c r="L828" s="28">
        <f t="shared" si="111"/>
        <v>1249.5128888888887</v>
      </c>
      <c r="M828" s="31">
        <f t="shared" si="112"/>
        <v>6247.5644444444433</v>
      </c>
      <c r="N828" s="31">
        <f t="shared" si="113"/>
        <v>6.2475644444444436</v>
      </c>
      <c r="O828" s="24" t="str">
        <f t="shared" si="114"/>
        <v/>
      </c>
      <c r="P828" s="24">
        <f t="shared" si="108"/>
        <v>0</v>
      </c>
      <c r="Q828" s="24">
        <f t="shared" si="109"/>
        <v>0</v>
      </c>
      <c r="AE828">
        <f>IF(E828&lt;1,1,0)</f>
        <v>0</v>
      </c>
      <c r="AF828">
        <f>IF(AE828=1,"",E828)</f>
        <v>18</v>
      </c>
      <c r="AG828">
        <f>E828/3.6</f>
        <v>5</v>
      </c>
    </row>
    <row r="829" spans="2:33" x14ac:dyDescent="0.3">
      <c r="B829" s="4" t="s">
        <v>53</v>
      </c>
      <c r="C829" s="4">
        <v>821</v>
      </c>
      <c r="D829" s="4">
        <v>232</v>
      </c>
      <c r="E829" s="11">
        <v>21.4</v>
      </c>
      <c r="F829" s="26">
        <f t="shared" si="115"/>
        <v>0.94444444444444453</v>
      </c>
      <c r="G829" s="26">
        <f t="shared" si="110"/>
        <v>5.9444444444444438</v>
      </c>
      <c r="H829" s="26">
        <f t="shared" si="116"/>
        <v>3.4000000000000004</v>
      </c>
      <c r="I829" s="28">
        <f>$Y$8*F829</f>
        <v>1605.5555555555557</v>
      </c>
      <c r="J829" s="28">
        <f>$Z$8*$Y$8*$AA$8</f>
        <v>200.12400000000002</v>
      </c>
      <c r="K829" s="28">
        <f>0.5*$AB$8*$AD$8*$AC$8*(G829)^2</f>
        <v>14.841296296296292</v>
      </c>
      <c r="L829" s="28">
        <f t="shared" si="111"/>
        <v>1820.5208518518521</v>
      </c>
      <c r="M829" s="31">
        <f t="shared" si="112"/>
        <v>10821.985063786009</v>
      </c>
      <c r="N829" s="31">
        <f t="shared" si="113"/>
        <v>10.821985063786009</v>
      </c>
      <c r="O829" s="24" t="str">
        <f t="shared" si="114"/>
        <v/>
      </c>
      <c r="P829" s="24">
        <f t="shared" si="108"/>
        <v>0</v>
      </c>
      <c r="Q829" s="24">
        <f t="shared" si="109"/>
        <v>0</v>
      </c>
      <c r="AE829">
        <f>IF(E829&lt;1,1,0)</f>
        <v>0</v>
      </c>
      <c r="AF829">
        <f>IF(AE829=1,"",E829)</f>
        <v>21.4</v>
      </c>
      <c r="AG829">
        <f>E829/3.6</f>
        <v>5.9444444444444438</v>
      </c>
    </row>
    <row r="830" spans="2:33" x14ac:dyDescent="0.3">
      <c r="B830" s="4" t="s">
        <v>53</v>
      </c>
      <c r="C830" s="4">
        <v>822</v>
      </c>
      <c r="D830" s="4">
        <v>233</v>
      </c>
      <c r="E830" s="11">
        <v>24.8</v>
      </c>
      <c r="F830" s="26">
        <f t="shared" si="115"/>
        <v>0.90277777777777779</v>
      </c>
      <c r="G830" s="26">
        <f t="shared" si="110"/>
        <v>6.8888888888888893</v>
      </c>
      <c r="H830" s="26">
        <f t="shared" si="116"/>
        <v>3.25</v>
      </c>
      <c r="I830" s="28">
        <f>$Y$8*F830</f>
        <v>1534.7222222222222</v>
      </c>
      <c r="J830" s="28">
        <f>$Z$8*$Y$8*$AA$8</f>
        <v>200.12400000000002</v>
      </c>
      <c r="K830" s="28">
        <f>0.5*$AB$8*$AD$8*$AC$8*(G830)^2</f>
        <v>19.931851851851853</v>
      </c>
      <c r="L830" s="28">
        <f t="shared" si="111"/>
        <v>1754.7780740740741</v>
      </c>
      <c r="M830" s="31">
        <f t="shared" si="112"/>
        <v>12088.471176954734</v>
      </c>
      <c r="N830" s="31">
        <f t="shared" si="113"/>
        <v>12.088471176954734</v>
      </c>
      <c r="O830" s="24" t="str">
        <f t="shared" si="114"/>
        <v/>
      </c>
      <c r="P830" s="24">
        <f t="shared" si="108"/>
        <v>0</v>
      </c>
      <c r="Q830" s="24">
        <f t="shared" si="109"/>
        <v>0</v>
      </c>
      <c r="AE830">
        <f>IF(E830&lt;1,1,0)</f>
        <v>0</v>
      </c>
      <c r="AF830">
        <f>IF(AE830=1,"",E830)</f>
        <v>24.8</v>
      </c>
      <c r="AG830">
        <f>E830/3.6</f>
        <v>6.8888888888888893</v>
      </c>
    </row>
    <row r="831" spans="2:33" x14ac:dyDescent="0.3">
      <c r="B831" s="4" t="s">
        <v>53</v>
      </c>
      <c r="C831" s="4">
        <v>823</v>
      </c>
      <c r="D831" s="4">
        <v>234</v>
      </c>
      <c r="E831" s="11">
        <v>27.9</v>
      </c>
      <c r="F831" s="26">
        <f t="shared" si="115"/>
        <v>0.83333333333333326</v>
      </c>
      <c r="G831" s="26">
        <f t="shared" si="110"/>
        <v>7.7499999999999991</v>
      </c>
      <c r="H831" s="26">
        <f t="shared" si="116"/>
        <v>3</v>
      </c>
      <c r="I831" s="28">
        <f>$Y$8*F831</f>
        <v>1416.6666666666665</v>
      </c>
      <c r="J831" s="28">
        <f>$Z$8*$Y$8*$AA$8</f>
        <v>200.12400000000002</v>
      </c>
      <c r="K831" s="28">
        <f>0.5*$AB$8*$AD$8*$AC$8*(G831)^2</f>
        <v>25.226249999999993</v>
      </c>
      <c r="L831" s="28">
        <f t="shared" si="111"/>
        <v>1642.0169166666665</v>
      </c>
      <c r="M831" s="31">
        <f t="shared" si="112"/>
        <v>12725.631104166663</v>
      </c>
      <c r="N831" s="31">
        <f t="shared" si="113"/>
        <v>12.725631104166663</v>
      </c>
      <c r="O831" s="24" t="str">
        <f t="shared" si="114"/>
        <v/>
      </c>
      <c r="P831" s="24">
        <f t="shared" si="108"/>
        <v>0</v>
      </c>
      <c r="Q831" s="24">
        <f t="shared" si="109"/>
        <v>0</v>
      </c>
      <c r="AE831">
        <f>IF(E831&lt;1,1,0)</f>
        <v>0</v>
      </c>
      <c r="AF831">
        <f>IF(AE831=1,"",E831)</f>
        <v>27.9</v>
      </c>
      <c r="AG831">
        <f>E831/3.6</f>
        <v>7.7499999999999991</v>
      </c>
    </row>
    <row r="832" spans="2:33" x14ac:dyDescent="0.3">
      <c r="B832" s="4" t="s">
        <v>53</v>
      </c>
      <c r="C832" s="4">
        <v>824</v>
      </c>
      <c r="D832" s="4">
        <v>235</v>
      </c>
      <c r="E832" s="11">
        <v>30.8</v>
      </c>
      <c r="F832" s="26">
        <f t="shared" si="115"/>
        <v>0.70833333333333348</v>
      </c>
      <c r="G832" s="26">
        <f t="shared" si="110"/>
        <v>8.5555555555555554</v>
      </c>
      <c r="H832" s="26">
        <f t="shared" si="116"/>
        <v>2.5500000000000007</v>
      </c>
      <c r="I832" s="28">
        <f>$Y$8*F832</f>
        <v>1204.166666666667</v>
      </c>
      <c r="J832" s="28">
        <f>$Z$8*$Y$8*$AA$8</f>
        <v>200.12400000000002</v>
      </c>
      <c r="K832" s="28">
        <f>0.5*$AB$8*$AD$8*$AC$8*(G832)^2</f>
        <v>30.742962962962963</v>
      </c>
      <c r="L832" s="28">
        <f t="shared" si="111"/>
        <v>1435.03362962963</v>
      </c>
      <c r="M832" s="31">
        <f t="shared" si="112"/>
        <v>12277.509942386834</v>
      </c>
      <c r="N832" s="31">
        <f t="shared" si="113"/>
        <v>12.277509942386834</v>
      </c>
      <c r="O832" s="24" t="str">
        <f t="shared" si="114"/>
        <v/>
      </c>
      <c r="P832" s="24">
        <f t="shared" si="108"/>
        <v>0</v>
      </c>
      <c r="Q832" s="24">
        <f t="shared" si="109"/>
        <v>0</v>
      </c>
      <c r="AE832">
        <f>IF(E832&lt;1,1,0)</f>
        <v>0</v>
      </c>
      <c r="AF832">
        <f>IF(AE832=1,"",E832)</f>
        <v>30.8</v>
      </c>
      <c r="AG832">
        <f>E832/3.6</f>
        <v>8.5555555555555554</v>
      </c>
    </row>
    <row r="833" spans="2:33" x14ac:dyDescent="0.3">
      <c r="B833" s="4" t="s">
        <v>53</v>
      </c>
      <c r="C833" s="4">
        <v>825</v>
      </c>
      <c r="D833" s="4">
        <v>236</v>
      </c>
      <c r="E833" s="11">
        <v>33</v>
      </c>
      <c r="F833" s="26">
        <f t="shared" si="115"/>
        <v>0.59722222222222232</v>
      </c>
      <c r="G833" s="26">
        <f t="shared" si="110"/>
        <v>9.1666666666666661</v>
      </c>
      <c r="H833" s="26">
        <f t="shared" si="116"/>
        <v>2.1500000000000004</v>
      </c>
      <c r="I833" s="28">
        <f>$Y$8*F833</f>
        <v>1015.2777777777779</v>
      </c>
      <c r="J833" s="28">
        <f>$Z$8*$Y$8*$AA$8</f>
        <v>200.12400000000002</v>
      </c>
      <c r="K833" s="28">
        <f>0.5*$AB$8*$AD$8*$AC$8*(G833)^2</f>
        <v>35.291666666666664</v>
      </c>
      <c r="L833" s="28">
        <f t="shared" si="111"/>
        <v>1250.6934444444448</v>
      </c>
      <c r="M833" s="31">
        <f t="shared" si="112"/>
        <v>11464.68990740741</v>
      </c>
      <c r="N833" s="31">
        <f t="shared" si="113"/>
        <v>11.46468990740741</v>
      </c>
      <c r="O833" s="24" t="str">
        <f t="shared" si="114"/>
        <v/>
      </c>
      <c r="P833" s="24">
        <f t="shared" si="108"/>
        <v>0</v>
      </c>
      <c r="Q833" s="24">
        <f t="shared" si="109"/>
        <v>0</v>
      </c>
      <c r="AE833">
        <f>IF(E833&lt;1,1,0)</f>
        <v>0</v>
      </c>
      <c r="AF833">
        <f>IF(AE833=1,"",E833)</f>
        <v>33</v>
      </c>
      <c r="AG833">
        <f>E833/3.6</f>
        <v>9.1666666666666661</v>
      </c>
    </row>
    <row r="834" spans="2:33" x14ac:dyDescent="0.3">
      <c r="B834" s="4" t="s">
        <v>53</v>
      </c>
      <c r="C834" s="4">
        <v>826</v>
      </c>
      <c r="D834" s="4">
        <v>237</v>
      </c>
      <c r="E834" s="11">
        <v>35.1</v>
      </c>
      <c r="F834" s="26">
        <f t="shared" si="115"/>
        <v>0.56944444444444464</v>
      </c>
      <c r="G834" s="26">
        <f t="shared" si="110"/>
        <v>9.75</v>
      </c>
      <c r="H834" s="26">
        <f t="shared" si="116"/>
        <v>2.0500000000000007</v>
      </c>
      <c r="I834" s="28">
        <f>$Y$8*F834</f>
        <v>968.05555555555588</v>
      </c>
      <c r="J834" s="28">
        <f>$Z$8*$Y$8*$AA$8</f>
        <v>200.12400000000002</v>
      </c>
      <c r="K834" s="28">
        <f>0.5*$AB$8*$AD$8*$AC$8*(G834)^2</f>
        <v>39.926249999999996</v>
      </c>
      <c r="L834" s="28">
        <f t="shared" si="111"/>
        <v>1208.1058055555559</v>
      </c>
      <c r="M834" s="31">
        <f t="shared" si="112"/>
        <v>11779.03160416667</v>
      </c>
      <c r="N834" s="31">
        <f t="shared" si="113"/>
        <v>11.77903160416667</v>
      </c>
      <c r="O834" s="24" t="str">
        <f t="shared" si="114"/>
        <v/>
      </c>
      <c r="P834" s="24">
        <f t="shared" si="108"/>
        <v>0</v>
      </c>
      <c r="Q834" s="24">
        <f t="shared" si="109"/>
        <v>0</v>
      </c>
      <c r="AE834">
        <f>IF(E834&lt;1,1,0)</f>
        <v>0</v>
      </c>
      <c r="AF834">
        <f>IF(AE834=1,"",E834)</f>
        <v>35.1</v>
      </c>
      <c r="AG834">
        <f>E834/3.6</f>
        <v>9.75</v>
      </c>
    </row>
    <row r="835" spans="2:33" x14ac:dyDescent="0.3">
      <c r="B835" s="4" t="s">
        <v>53</v>
      </c>
      <c r="C835" s="4">
        <v>827</v>
      </c>
      <c r="D835" s="4">
        <v>238</v>
      </c>
      <c r="E835" s="11">
        <v>37.1</v>
      </c>
      <c r="F835" s="26">
        <f t="shared" si="115"/>
        <v>0.52777777777777735</v>
      </c>
      <c r="G835" s="26">
        <f t="shared" si="110"/>
        <v>10.305555555555555</v>
      </c>
      <c r="H835" s="26">
        <f t="shared" si="116"/>
        <v>1.8999999999999986</v>
      </c>
      <c r="I835" s="28">
        <f>$Y$8*F835</f>
        <v>897.22222222222149</v>
      </c>
      <c r="J835" s="28">
        <f>$Z$8*$Y$8*$AA$8</f>
        <v>200.12400000000002</v>
      </c>
      <c r="K835" s="28">
        <f>0.5*$AB$8*$AD$8*$AC$8*(G835)^2</f>
        <v>44.605879629629626</v>
      </c>
      <c r="L835" s="28">
        <f t="shared" si="111"/>
        <v>1141.9521018518512</v>
      </c>
      <c r="M835" s="31">
        <f t="shared" si="112"/>
        <v>11768.45082741769</v>
      </c>
      <c r="N835" s="31">
        <f t="shared" si="113"/>
        <v>11.76845082741769</v>
      </c>
      <c r="O835" s="24" t="str">
        <f t="shared" si="114"/>
        <v/>
      </c>
      <c r="P835" s="24">
        <f t="shared" si="108"/>
        <v>0</v>
      </c>
      <c r="Q835" s="24">
        <f t="shared" si="109"/>
        <v>0</v>
      </c>
      <c r="AE835">
        <f>IF(E835&lt;1,1,0)</f>
        <v>0</v>
      </c>
      <c r="AF835">
        <f>IF(AE835=1,"",E835)</f>
        <v>37.1</v>
      </c>
      <c r="AG835">
        <f>E835/3.6</f>
        <v>10.305555555555555</v>
      </c>
    </row>
    <row r="836" spans="2:33" x14ac:dyDescent="0.3">
      <c r="B836" s="4" t="s">
        <v>53</v>
      </c>
      <c r="C836" s="4">
        <v>828</v>
      </c>
      <c r="D836" s="4">
        <v>239</v>
      </c>
      <c r="E836" s="11">
        <v>38.9</v>
      </c>
      <c r="F836" s="26">
        <f t="shared" si="115"/>
        <v>0.59722222222222177</v>
      </c>
      <c r="G836" s="26">
        <f t="shared" si="110"/>
        <v>10.805555555555555</v>
      </c>
      <c r="H836" s="26">
        <f t="shared" si="116"/>
        <v>2.1499999999999986</v>
      </c>
      <c r="I836" s="28">
        <f>$Y$8*F836</f>
        <v>1015.277777777777</v>
      </c>
      <c r="J836" s="28">
        <f>$Z$8*$Y$8*$AA$8</f>
        <v>200.12400000000002</v>
      </c>
      <c r="K836" s="28">
        <f>0.5*$AB$8*$AD$8*$AC$8*(G836)^2</f>
        <v>49.039212962962964</v>
      </c>
      <c r="L836" s="28">
        <f t="shared" si="111"/>
        <v>1264.4409907407401</v>
      </c>
      <c r="M836" s="31">
        <f t="shared" si="112"/>
        <v>13662.987372170774</v>
      </c>
      <c r="N836" s="31">
        <f t="shared" si="113"/>
        <v>13.662987372170774</v>
      </c>
      <c r="O836" s="24" t="str">
        <f t="shared" si="114"/>
        <v/>
      </c>
      <c r="P836" s="24">
        <f t="shared" si="108"/>
        <v>0</v>
      </c>
      <c r="Q836" s="24">
        <f t="shared" si="109"/>
        <v>0</v>
      </c>
      <c r="AE836">
        <f>IF(E836&lt;1,1,0)</f>
        <v>0</v>
      </c>
      <c r="AF836">
        <f>IF(AE836=1,"",E836)</f>
        <v>38.9</v>
      </c>
      <c r="AG836">
        <f>E836/3.6</f>
        <v>10.805555555555555</v>
      </c>
    </row>
    <row r="837" spans="2:33" x14ac:dyDescent="0.3">
      <c r="B837" s="4" t="s">
        <v>53</v>
      </c>
      <c r="C837" s="4">
        <v>829</v>
      </c>
      <c r="D837" s="4">
        <v>240</v>
      </c>
      <c r="E837" s="11">
        <v>41.4</v>
      </c>
      <c r="F837" s="26">
        <f t="shared" si="115"/>
        <v>0.70833333333333348</v>
      </c>
      <c r="G837" s="26">
        <f t="shared" si="110"/>
        <v>11.5</v>
      </c>
      <c r="H837" s="26">
        <f t="shared" si="116"/>
        <v>2.5500000000000007</v>
      </c>
      <c r="I837" s="28">
        <f>$Y$8*F837</f>
        <v>1204.166666666667</v>
      </c>
      <c r="J837" s="28">
        <f>$Z$8*$Y$8*$AA$8</f>
        <v>200.12400000000002</v>
      </c>
      <c r="K837" s="28">
        <f>0.5*$AB$8*$AD$8*$AC$8*(G837)^2</f>
        <v>55.544999999999995</v>
      </c>
      <c r="L837" s="28">
        <f t="shared" si="111"/>
        <v>1459.8356666666671</v>
      </c>
      <c r="M837" s="31">
        <f t="shared" si="112"/>
        <v>16788.110166666673</v>
      </c>
      <c r="N837" s="31">
        <f t="shared" si="113"/>
        <v>16.788110166666673</v>
      </c>
      <c r="O837" s="24" t="str">
        <f t="shared" si="114"/>
        <v/>
      </c>
      <c r="P837" s="24">
        <f t="shared" si="108"/>
        <v>0</v>
      </c>
      <c r="Q837" s="24">
        <f t="shared" si="109"/>
        <v>0</v>
      </c>
      <c r="AE837">
        <f>IF(E837&lt;1,1,0)</f>
        <v>0</v>
      </c>
      <c r="AF837">
        <f>IF(AE837=1,"",E837)</f>
        <v>41.4</v>
      </c>
      <c r="AG837">
        <f>E837/3.6</f>
        <v>11.5</v>
      </c>
    </row>
    <row r="838" spans="2:33" x14ac:dyDescent="0.3">
      <c r="B838" s="4" t="s">
        <v>53</v>
      </c>
      <c r="C838" s="4">
        <v>830</v>
      </c>
      <c r="D838" s="4">
        <v>241</v>
      </c>
      <c r="E838" s="11">
        <v>44</v>
      </c>
      <c r="F838" s="26">
        <f t="shared" si="115"/>
        <v>0.68055555555555536</v>
      </c>
      <c r="G838" s="26">
        <f t="shared" si="110"/>
        <v>12.222222222222221</v>
      </c>
      <c r="H838" s="26">
        <f t="shared" si="116"/>
        <v>2.4499999999999993</v>
      </c>
      <c r="I838" s="28">
        <f>$Y$8*F838</f>
        <v>1156.9444444444441</v>
      </c>
      <c r="J838" s="28">
        <f>$Z$8*$Y$8*$AA$8</f>
        <v>200.12400000000002</v>
      </c>
      <c r="K838" s="28">
        <f>0.5*$AB$8*$AD$8*$AC$8*(G838)^2</f>
        <v>62.740740740740733</v>
      </c>
      <c r="L838" s="28">
        <f t="shared" si="111"/>
        <v>1419.8091851851848</v>
      </c>
      <c r="M838" s="31">
        <f t="shared" si="112"/>
        <v>17353.223374485591</v>
      </c>
      <c r="N838" s="31">
        <f t="shared" si="113"/>
        <v>17.353223374485591</v>
      </c>
      <c r="O838" s="24" t="str">
        <f t="shared" si="114"/>
        <v/>
      </c>
      <c r="P838" s="24">
        <f t="shared" si="108"/>
        <v>0</v>
      </c>
      <c r="Q838" s="24">
        <f t="shared" si="109"/>
        <v>0</v>
      </c>
      <c r="AE838">
        <f>IF(E838&lt;1,1,0)</f>
        <v>0</v>
      </c>
      <c r="AF838">
        <f>IF(AE838=1,"",E838)</f>
        <v>44</v>
      </c>
      <c r="AG838">
        <f>E838/3.6</f>
        <v>12.222222222222221</v>
      </c>
    </row>
    <row r="839" spans="2:33" x14ac:dyDescent="0.3">
      <c r="B839" s="4" t="s">
        <v>53</v>
      </c>
      <c r="C839" s="4">
        <v>831</v>
      </c>
      <c r="D839" s="4">
        <v>242</v>
      </c>
      <c r="E839" s="11">
        <v>46.3</v>
      </c>
      <c r="F839" s="26">
        <f t="shared" si="115"/>
        <v>0.51388888888888928</v>
      </c>
      <c r="G839" s="26">
        <f t="shared" si="110"/>
        <v>12.861111111111111</v>
      </c>
      <c r="H839" s="26">
        <f t="shared" si="116"/>
        <v>1.8500000000000014</v>
      </c>
      <c r="I839" s="28">
        <f>$Y$8*F839</f>
        <v>873.61111111111177</v>
      </c>
      <c r="J839" s="28">
        <f>$Z$8*$Y$8*$AA$8</f>
        <v>200.12400000000002</v>
      </c>
      <c r="K839" s="28">
        <f>0.5*$AB$8*$AD$8*$AC$8*(G839)^2</f>
        <v>69.471435185185172</v>
      </c>
      <c r="L839" s="28">
        <f t="shared" si="111"/>
        <v>1143.2065462962969</v>
      </c>
      <c r="M839" s="31">
        <f t="shared" si="112"/>
        <v>14702.906414866262</v>
      </c>
      <c r="N839" s="31">
        <f t="shared" si="113"/>
        <v>14.702906414866263</v>
      </c>
      <c r="O839" s="24" t="str">
        <f t="shared" si="114"/>
        <v/>
      </c>
      <c r="P839" s="24">
        <f t="shared" si="108"/>
        <v>0</v>
      </c>
      <c r="Q839" s="24">
        <f t="shared" si="109"/>
        <v>0</v>
      </c>
      <c r="AE839">
        <f>IF(E839&lt;1,1,0)</f>
        <v>0</v>
      </c>
      <c r="AF839">
        <f>IF(AE839=1,"",E839)</f>
        <v>46.3</v>
      </c>
      <c r="AG839">
        <f>E839/3.6</f>
        <v>12.861111111111111</v>
      </c>
    </row>
    <row r="840" spans="2:33" x14ac:dyDescent="0.3">
      <c r="B840" s="4" t="s">
        <v>53</v>
      </c>
      <c r="C840" s="4">
        <v>832</v>
      </c>
      <c r="D840" s="4">
        <v>243</v>
      </c>
      <c r="E840" s="11">
        <v>47.7</v>
      </c>
      <c r="F840" s="26">
        <f t="shared" si="115"/>
        <v>0.26388888888888967</v>
      </c>
      <c r="G840" s="26">
        <f t="shared" si="110"/>
        <v>13.25</v>
      </c>
      <c r="H840" s="26">
        <f t="shared" si="116"/>
        <v>0.95000000000000284</v>
      </c>
      <c r="I840" s="28">
        <f>$Y$8*F840</f>
        <v>448.61111111111245</v>
      </c>
      <c r="J840" s="28">
        <f>$Z$8*$Y$8*$AA$8</f>
        <v>200.12400000000002</v>
      </c>
      <c r="K840" s="28">
        <f>0.5*$AB$8*$AD$8*$AC$8*(G840)^2</f>
        <v>73.736249999999998</v>
      </c>
      <c r="L840" s="28">
        <f t="shared" si="111"/>
        <v>722.47136111111251</v>
      </c>
      <c r="M840" s="31">
        <f t="shared" si="112"/>
        <v>9572.7455347222403</v>
      </c>
      <c r="N840" s="31">
        <f t="shared" si="113"/>
        <v>9.572745534722241</v>
      </c>
      <c r="O840" s="24" t="str">
        <f t="shared" si="114"/>
        <v/>
      </c>
      <c r="P840" s="24">
        <f t="shared" ref="P840:P903" si="117">MAX(-L841,0)</f>
        <v>0</v>
      </c>
      <c r="Q840" s="24">
        <f t="shared" ref="Q840:Q903" si="118">P840*0.65</f>
        <v>0</v>
      </c>
      <c r="AE840">
        <f>IF(E840&lt;1,1,0)</f>
        <v>0</v>
      </c>
      <c r="AF840">
        <f>IF(AE840=1,"",E840)</f>
        <v>47.7</v>
      </c>
      <c r="AG840">
        <f>E840/3.6</f>
        <v>13.25</v>
      </c>
    </row>
    <row r="841" spans="2:33" x14ac:dyDescent="0.3">
      <c r="B841" s="4" t="s">
        <v>53</v>
      </c>
      <c r="C841" s="4">
        <v>833</v>
      </c>
      <c r="D841" s="4">
        <v>244</v>
      </c>
      <c r="E841" s="11">
        <v>48.2</v>
      </c>
      <c r="F841" s="26">
        <f t="shared" si="115"/>
        <v>0.1388888888888889</v>
      </c>
      <c r="G841" s="26">
        <f t="shared" ref="G841:G904" si="119">E841/3.6</f>
        <v>13.388888888888889</v>
      </c>
      <c r="H841" s="26">
        <f t="shared" si="116"/>
        <v>0.5</v>
      </c>
      <c r="I841" s="28">
        <f>$Y$8*F841</f>
        <v>236.11111111111111</v>
      </c>
      <c r="J841" s="28">
        <f>$Z$8*$Y$8*$AA$8</f>
        <v>200.12400000000002</v>
      </c>
      <c r="K841" s="28">
        <f>0.5*$AB$8*$AD$8*$AC$8*(G841)^2</f>
        <v>75.29018518518518</v>
      </c>
      <c r="L841" s="28">
        <f t="shared" ref="L841:L904" si="120">I841+$J$8+K841</f>
        <v>511.52529629629629</v>
      </c>
      <c r="M841" s="31">
        <f t="shared" ref="M841:M904" si="121">L841*G841</f>
        <v>6848.7553559670787</v>
      </c>
      <c r="N841" s="31">
        <f t="shared" ref="N841:N904" si="122">M841/1000</f>
        <v>6.8487553559670786</v>
      </c>
      <c r="O841" s="24" t="str">
        <f t="shared" ref="O841:O904" si="123">IF(L841&lt;0, "BRAKING", "")</f>
        <v/>
      </c>
      <c r="P841" s="24">
        <f t="shared" si="117"/>
        <v>0</v>
      </c>
      <c r="Q841" s="24">
        <f t="shared" si="118"/>
        <v>0</v>
      </c>
      <c r="AE841">
        <f>IF(E841&lt;1,1,0)</f>
        <v>0</v>
      </c>
      <c r="AF841">
        <f>IF(AE841=1,"",E841)</f>
        <v>48.2</v>
      </c>
      <c r="AG841">
        <f>E841/3.6</f>
        <v>13.388888888888889</v>
      </c>
    </row>
    <row r="842" spans="2:33" x14ac:dyDescent="0.3">
      <c r="B842" s="4" t="s">
        <v>53</v>
      </c>
      <c r="C842" s="4">
        <v>834</v>
      </c>
      <c r="D842" s="4">
        <v>245</v>
      </c>
      <c r="E842" s="11">
        <v>48.7</v>
      </c>
      <c r="F842" s="26">
        <f t="shared" ref="F842:F905" si="124">($E843-$E841)/2/3.6</f>
        <v>0.15277777777777699</v>
      </c>
      <c r="G842" s="26">
        <f t="shared" si="119"/>
        <v>13.527777777777779</v>
      </c>
      <c r="H842" s="26">
        <f t="shared" ref="H842:H905" si="125">($E843-$E841)/2</f>
        <v>0.54999999999999716</v>
      </c>
      <c r="I842" s="28">
        <f>$Y$8*F842</f>
        <v>259.72222222222086</v>
      </c>
      <c r="J842" s="28">
        <f>$Z$8*$Y$8*$AA$8</f>
        <v>200.12400000000002</v>
      </c>
      <c r="K842" s="28">
        <f>0.5*$AB$8*$AD$8*$AC$8*(G842)^2</f>
        <v>76.860324074074072</v>
      </c>
      <c r="L842" s="28">
        <f t="shared" si="120"/>
        <v>536.70654629629496</v>
      </c>
      <c r="M842" s="31">
        <f t="shared" si="121"/>
        <v>7260.4468901748796</v>
      </c>
      <c r="N842" s="31">
        <f t="shared" si="122"/>
        <v>7.2604468901748795</v>
      </c>
      <c r="O842" s="24" t="str">
        <f t="shared" si="123"/>
        <v/>
      </c>
      <c r="P842" s="24">
        <f t="shared" si="117"/>
        <v>0</v>
      </c>
      <c r="Q842" s="24">
        <f t="shared" si="118"/>
        <v>0</v>
      </c>
      <c r="AE842">
        <f>IF(E842&lt;1,1,0)</f>
        <v>0</v>
      </c>
      <c r="AF842">
        <f>IF(AE842=1,"",E842)</f>
        <v>48.7</v>
      </c>
      <c r="AG842">
        <f>E842/3.6</f>
        <v>13.527777777777779</v>
      </c>
    </row>
    <row r="843" spans="2:33" x14ac:dyDescent="0.3">
      <c r="B843" s="4" t="s">
        <v>53</v>
      </c>
      <c r="C843" s="4">
        <v>835</v>
      </c>
      <c r="D843" s="4">
        <v>246</v>
      </c>
      <c r="E843" s="11">
        <v>49.3</v>
      </c>
      <c r="F843" s="26">
        <f t="shared" si="124"/>
        <v>0.15277777777777699</v>
      </c>
      <c r="G843" s="26">
        <f t="shared" si="119"/>
        <v>13.694444444444443</v>
      </c>
      <c r="H843" s="26">
        <f t="shared" si="125"/>
        <v>0.54999999999999716</v>
      </c>
      <c r="I843" s="28">
        <f>$Y$8*F843</f>
        <v>259.72222222222086</v>
      </c>
      <c r="J843" s="28">
        <f>$Z$8*$Y$8*$AA$8</f>
        <v>200.12400000000002</v>
      </c>
      <c r="K843" s="28">
        <f>0.5*$AB$8*$AD$8*$AC$8*(G843)^2</f>
        <v>78.765879629629609</v>
      </c>
      <c r="L843" s="28">
        <f t="shared" si="120"/>
        <v>538.61210185185053</v>
      </c>
      <c r="M843" s="31">
        <f t="shared" si="121"/>
        <v>7375.9935059156187</v>
      </c>
      <c r="N843" s="31">
        <f t="shared" si="122"/>
        <v>7.375993505915619</v>
      </c>
      <c r="O843" s="24" t="str">
        <f t="shared" si="123"/>
        <v/>
      </c>
      <c r="P843" s="24">
        <f t="shared" si="117"/>
        <v>0</v>
      </c>
      <c r="Q843" s="24">
        <f t="shared" si="118"/>
        <v>0</v>
      </c>
      <c r="AE843">
        <f>IF(E843&lt;1,1,0)</f>
        <v>0</v>
      </c>
      <c r="AF843">
        <f>IF(AE843=1,"",E843)</f>
        <v>49.3</v>
      </c>
      <c r="AG843">
        <f>E843/3.6</f>
        <v>13.694444444444443</v>
      </c>
    </row>
    <row r="844" spans="2:33" x14ac:dyDescent="0.3">
      <c r="B844" s="4" t="s">
        <v>53</v>
      </c>
      <c r="C844" s="4">
        <v>836</v>
      </c>
      <c r="D844" s="4">
        <v>247</v>
      </c>
      <c r="E844" s="11">
        <v>49.8</v>
      </c>
      <c r="F844" s="26">
        <f t="shared" si="124"/>
        <v>0.12500000000000078</v>
      </c>
      <c r="G844" s="26">
        <f t="shared" si="119"/>
        <v>13.833333333333332</v>
      </c>
      <c r="H844" s="26">
        <f t="shared" si="125"/>
        <v>0.45000000000000284</v>
      </c>
      <c r="I844" s="28">
        <f>$Y$8*F844</f>
        <v>212.50000000000131</v>
      </c>
      <c r="J844" s="28">
        <f>$Z$8*$Y$8*$AA$8</f>
        <v>200.12400000000002</v>
      </c>
      <c r="K844" s="28">
        <f>0.5*$AB$8*$AD$8*$AC$8*(G844)^2</f>
        <v>80.371666666666655</v>
      </c>
      <c r="L844" s="28">
        <f t="shared" si="120"/>
        <v>492.995666666668</v>
      </c>
      <c r="M844" s="31">
        <f t="shared" si="121"/>
        <v>6819.773388888907</v>
      </c>
      <c r="N844" s="31">
        <f t="shared" si="122"/>
        <v>6.8197733888889074</v>
      </c>
      <c r="O844" s="24" t="str">
        <f t="shared" si="123"/>
        <v/>
      </c>
      <c r="P844" s="24">
        <f t="shared" si="117"/>
        <v>0</v>
      </c>
      <c r="Q844" s="24">
        <f t="shared" si="118"/>
        <v>0</v>
      </c>
      <c r="AE844">
        <f>IF(E844&lt;1,1,0)</f>
        <v>0</v>
      </c>
      <c r="AF844">
        <f>IF(AE844=1,"",E844)</f>
        <v>49.8</v>
      </c>
      <c r="AG844">
        <f>E844/3.6</f>
        <v>13.833333333333332</v>
      </c>
    </row>
    <row r="845" spans="2:33" x14ac:dyDescent="0.3">
      <c r="B845" s="4" t="s">
        <v>53</v>
      </c>
      <c r="C845" s="4">
        <v>837</v>
      </c>
      <c r="D845" s="4">
        <v>248</v>
      </c>
      <c r="E845" s="11">
        <v>50.2</v>
      </c>
      <c r="F845" s="26">
        <f t="shared" si="124"/>
        <v>0.15277777777777798</v>
      </c>
      <c r="G845" s="26">
        <f t="shared" si="119"/>
        <v>13.944444444444445</v>
      </c>
      <c r="H845" s="26">
        <f t="shared" si="125"/>
        <v>0.55000000000000071</v>
      </c>
      <c r="I845" s="28">
        <f>$Y$8*F845</f>
        <v>259.72222222222257</v>
      </c>
      <c r="J845" s="28">
        <f>$Z$8*$Y$8*$AA$8</f>
        <v>200.12400000000002</v>
      </c>
      <c r="K845" s="28">
        <f>0.5*$AB$8*$AD$8*$AC$8*(G845)^2</f>
        <v>81.66796296296296</v>
      </c>
      <c r="L845" s="28">
        <f t="shared" si="120"/>
        <v>541.51418518518551</v>
      </c>
      <c r="M845" s="31">
        <f t="shared" si="121"/>
        <v>7551.1144711934203</v>
      </c>
      <c r="N845" s="31">
        <f t="shared" si="122"/>
        <v>7.5511144711934204</v>
      </c>
      <c r="O845" s="24" t="str">
        <f t="shared" si="123"/>
        <v/>
      </c>
      <c r="P845" s="24">
        <f t="shared" si="117"/>
        <v>0</v>
      </c>
      <c r="Q845" s="24">
        <f t="shared" si="118"/>
        <v>0</v>
      </c>
      <c r="AE845">
        <f>IF(E845&lt;1,1,0)</f>
        <v>0</v>
      </c>
      <c r="AF845">
        <f>IF(AE845=1,"",E845)</f>
        <v>50.2</v>
      </c>
      <c r="AG845">
        <f>E845/3.6</f>
        <v>13.944444444444445</v>
      </c>
    </row>
    <row r="846" spans="2:33" x14ac:dyDescent="0.3">
      <c r="B846" s="4" t="s">
        <v>53</v>
      </c>
      <c r="C846" s="4">
        <v>838</v>
      </c>
      <c r="D846" s="4">
        <v>249</v>
      </c>
      <c r="E846" s="11">
        <v>50.9</v>
      </c>
      <c r="F846" s="26">
        <f t="shared" si="124"/>
        <v>0.22222222222222143</v>
      </c>
      <c r="G846" s="26">
        <f t="shared" si="119"/>
        <v>14.138888888888888</v>
      </c>
      <c r="H846" s="26">
        <f t="shared" si="125"/>
        <v>0.79999999999999716</v>
      </c>
      <c r="I846" s="28">
        <f>$Y$8*F846</f>
        <v>377.77777777777646</v>
      </c>
      <c r="J846" s="28">
        <f>$Z$8*$Y$8*$AA$8</f>
        <v>200.12400000000002</v>
      </c>
      <c r="K846" s="28">
        <f>0.5*$AB$8*$AD$8*$AC$8*(G846)^2</f>
        <v>83.961435185185167</v>
      </c>
      <c r="L846" s="28">
        <f t="shared" si="120"/>
        <v>661.8632129629616</v>
      </c>
      <c r="M846" s="31">
        <f t="shared" si="121"/>
        <v>9358.0104277263181</v>
      </c>
      <c r="N846" s="31">
        <f t="shared" si="122"/>
        <v>9.3580104277263185</v>
      </c>
      <c r="O846" s="24" t="str">
        <f t="shared" si="123"/>
        <v/>
      </c>
      <c r="P846" s="24">
        <f t="shared" si="117"/>
        <v>0</v>
      </c>
      <c r="Q846" s="24">
        <f t="shared" si="118"/>
        <v>0</v>
      </c>
      <c r="AE846">
        <f>IF(E846&lt;1,1,0)</f>
        <v>0</v>
      </c>
      <c r="AF846">
        <f>IF(AE846=1,"",E846)</f>
        <v>50.9</v>
      </c>
      <c r="AG846">
        <f>E846/3.6</f>
        <v>14.138888888888888</v>
      </c>
    </row>
    <row r="847" spans="2:33" x14ac:dyDescent="0.3">
      <c r="B847" s="4" t="s">
        <v>53</v>
      </c>
      <c r="C847" s="4">
        <v>839</v>
      </c>
      <c r="D847" s="4">
        <v>250</v>
      </c>
      <c r="E847" s="11">
        <v>51.8</v>
      </c>
      <c r="F847" s="26">
        <f t="shared" si="124"/>
        <v>0.2222222222222224</v>
      </c>
      <c r="G847" s="26">
        <f t="shared" si="119"/>
        <v>14.388888888888888</v>
      </c>
      <c r="H847" s="26">
        <f t="shared" si="125"/>
        <v>0.80000000000000071</v>
      </c>
      <c r="I847" s="28">
        <f>$Y$8*F847</f>
        <v>377.77777777777811</v>
      </c>
      <c r="J847" s="28">
        <f>$Z$8*$Y$8*$AA$8</f>
        <v>200.12400000000002</v>
      </c>
      <c r="K847" s="28">
        <f>0.5*$AB$8*$AD$8*$AC$8*(G847)^2</f>
        <v>86.956851851851823</v>
      </c>
      <c r="L847" s="28">
        <f t="shared" si="120"/>
        <v>664.85862962962995</v>
      </c>
      <c r="M847" s="31">
        <f t="shared" si="121"/>
        <v>9566.5769485596738</v>
      </c>
      <c r="N847" s="31">
        <f t="shared" si="122"/>
        <v>9.566576948559673</v>
      </c>
      <c r="O847" s="24" t="str">
        <f t="shared" si="123"/>
        <v/>
      </c>
      <c r="P847" s="24">
        <f t="shared" si="117"/>
        <v>0</v>
      </c>
      <c r="Q847" s="24">
        <f t="shared" si="118"/>
        <v>0</v>
      </c>
      <c r="AE847">
        <f>IF(E847&lt;1,1,0)</f>
        <v>0</v>
      </c>
      <c r="AF847">
        <f>IF(AE847=1,"",E847)</f>
        <v>51.8</v>
      </c>
      <c r="AG847">
        <f>E847/3.6</f>
        <v>14.388888888888888</v>
      </c>
    </row>
    <row r="848" spans="2:33" x14ac:dyDescent="0.3">
      <c r="B848" s="4" t="s">
        <v>53</v>
      </c>
      <c r="C848" s="4">
        <v>840</v>
      </c>
      <c r="D848" s="4">
        <v>251</v>
      </c>
      <c r="E848" s="11">
        <v>52.5</v>
      </c>
      <c r="F848" s="26">
        <f t="shared" si="124"/>
        <v>0.20833333333333331</v>
      </c>
      <c r="G848" s="26">
        <f t="shared" si="119"/>
        <v>14.583333333333332</v>
      </c>
      <c r="H848" s="26">
        <f t="shared" si="125"/>
        <v>0.75</v>
      </c>
      <c r="I848" s="28">
        <f>$Y$8*F848</f>
        <v>354.16666666666663</v>
      </c>
      <c r="J848" s="28">
        <f>$Z$8*$Y$8*$AA$8</f>
        <v>200.12400000000002</v>
      </c>
      <c r="K848" s="28">
        <f>0.5*$AB$8*$AD$8*$AC$8*(G848)^2</f>
        <v>89.322916666666657</v>
      </c>
      <c r="L848" s="28">
        <f t="shared" si="120"/>
        <v>643.61358333333328</v>
      </c>
      <c r="M848" s="31">
        <f t="shared" si="121"/>
        <v>9386.0314236111099</v>
      </c>
      <c r="N848" s="31">
        <f t="shared" si="122"/>
        <v>9.3860314236111098</v>
      </c>
      <c r="O848" s="24" t="str">
        <f t="shared" si="123"/>
        <v/>
      </c>
      <c r="P848" s="24">
        <f t="shared" si="117"/>
        <v>0</v>
      </c>
      <c r="Q848" s="24">
        <f t="shared" si="118"/>
        <v>0</v>
      </c>
      <c r="AE848">
        <f>IF(E848&lt;1,1,0)</f>
        <v>0</v>
      </c>
      <c r="AF848">
        <f>IF(AE848=1,"",E848)</f>
        <v>52.5</v>
      </c>
      <c r="AG848">
        <f>E848/3.6</f>
        <v>14.583333333333332</v>
      </c>
    </row>
    <row r="849" spans="2:33" x14ac:dyDescent="0.3">
      <c r="B849" s="4" t="s">
        <v>53</v>
      </c>
      <c r="C849" s="4">
        <v>841</v>
      </c>
      <c r="D849" s="4">
        <v>252</v>
      </c>
      <c r="E849" s="11">
        <v>53.3</v>
      </c>
      <c r="F849" s="26">
        <f t="shared" si="124"/>
        <v>0.27777777777777779</v>
      </c>
      <c r="G849" s="26">
        <f t="shared" si="119"/>
        <v>14.805555555555554</v>
      </c>
      <c r="H849" s="26">
        <f t="shared" si="125"/>
        <v>1</v>
      </c>
      <c r="I849" s="28">
        <f>$Y$8*F849</f>
        <v>472.22222222222223</v>
      </c>
      <c r="J849" s="28">
        <f>$Z$8*$Y$8*$AA$8</f>
        <v>200.12400000000002</v>
      </c>
      <c r="K849" s="28">
        <f>0.5*$AB$8*$AD$8*$AC$8*(G849)^2</f>
        <v>92.065879629629606</v>
      </c>
      <c r="L849" s="28">
        <f t="shared" si="120"/>
        <v>764.41210185185184</v>
      </c>
      <c r="M849" s="31">
        <f t="shared" si="121"/>
        <v>11317.545841306583</v>
      </c>
      <c r="N849" s="31">
        <f t="shared" si="122"/>
        <v>11.317545841306583</v>
      </c>
      <c r="O849" s="24" t="str">
        <f t="shared" si="123"/>
        <v/>
      </c>
      <c r="P849" s="24">
        <f t="shared" si="117"/>
        <v>0</v>
      </c>
      <c r="Q849" s="24">
        <f t="shared" si="118"/>
        <v>0</v>
      </c>
      <c r="AE849">
        <f>IF(E849&lt;1,1,0)</f>
        <v>0</v>
      </c>
      <c r="AF849">
        <f>IF(AE849=1,"",E849)</f>
        <v>53.3</v>
      </c>
      <c r="AG849">
        <f>E849/3.6</f>
        <v>14.805555555555554</v>
      </c>
    </row>
    <row r="850" spans="2:33" x14ac:dyDescent="0.3">
      <c r="B850" s="4" t="s">
        <v>53</v>
      </c>
      <c r="C850" s="4">
        <v>842</v>
      </c>
      <c r="D850" s="4">
        <v>253</v>
      </c>
      <c r="E850" s="11">
        <v>54.5</v>
      </c>
      <c r="F850" s="26">
        <f t="shared" si="124"/>
        <v>0.33333333333333409</v>
      </c>
      <c r="G850" s="26">
        <f t="shared" si="119"/>
        <v>15.138888888888889</v>
      </c>
      <c r="H850" s="26">
        <f t="shared" si="125"/>
        <v>1.2000000000000028</v>
      </c>
      <c r="I850" s="28">
        <f>$Y$8*F850</f>
        <v>566.66666666666799</v>
      </c>
      <c r="J850" s="28">
        <f>$Z$8*$Y$8*$AA$8</f>
        <v>200.12400000000002</v>
      </c>
      <c r="K850" s="28">
        <f>0.5*$AB$8*$AD$8*$AC$8*(G850)^2</f>
        <v>96.258101851851848</v>
      </c>
      <c r="L850" s="28">
        <f t="shared" si="120"/>
        <v>863.04876851851986</v>
      </c>
      <c r="M850" s="31">
        <f t="shared" si="121"/>
        <v>13065.599412294259</v>
      </c>
      <c r="N850" s="31">
        <f t="shared" si="122"/>
        <v>13.06559941229426</v>
      </c>
      <c r="O850" s="24" t="str">
        <f t="shared" si="123"/>
        <v/>
      </c>
      <c r="P850" s="24">
        <f t="shared" si="117"/>
        <v>0</v>
      </c>
      <c r="Q850" s="24">
        <f t="shared" si="118"/>
        <v>0</v>
      </c>
      <c r="AE850">
        <f>IF(E850&lt;1,1,0)</f>
        <v>0</v>
      </c>
      <c r="AF850">
        <f>IF(AE850=1,"",E850)</f>
        <v>54.5</v>
      </c>
      <c r="AG850">
        <f>E850/3.6</f>
        <v>15.138888888888889</v>
      </c>
    </row>
    <row r="851" spans="2:33" x14ac:dyDescent="0.3">
      <c r="B851" s="4" t="s">
        <v>53</v>
      </c>
      <c r="C851" s="4">
        <v>843</v>
      </c>
      <c r="D851" s="4">
        <v>254</v>
      </c>
      <c r="E851" s="11">
        <v>55.7</v>
      </c>
      <c r="F851" s="26">
        <f t="shared" si="124"/>
        <v>0.27777777777777779</v>
      </c>
      <c r="G851" s="26">
        <f t="shared" si="119"/>
        <v>15.472222222222223</v>
      </c>
      <c r="H851" s="26">
        <f t="shared" si="125"/>
        <v>1</v>
      </c>
      <c r="I851" s="28">
        <f>$Y$8*F851</f>
        <v>472.22222222222223</v>
      </c>
      <c r="J851" s="28">
        <f>$Z$8*$Y$8*$AA$8</f>
        <v>200.12400000000002</v>
      </c>
      <c r="K851" s="28">
        <f>0.5*$AB$8*$AD$8*$AC$8*(G851)^2</f>
        <v>100.54365740740742</v>
      </c>
      <c r="L851" s="28">
        <f t="shared" si="120"/>
        <v>772.8898796296296</v>
      </c>
      <c r="M851" s="31">
        <f t="shared" si="121"/>
        <v>11958.323970936215</v>
      </c>
      <c r="N851" s="31">
        <f t="shared" si="122"/>
        <v>11.958323970936215</v>
      </c>
      <c r="O851" s="24" t="str">
        <f t="shared" si="123"/>
        <v/>
      </c>
      <c r="P851" s="24">
        <f t="shared" si="117"/>
        <v>0</v>
      </c>
      <c r="Q851" s="24">
        <f t="shared" si="118"/>
        <v>0</v>
      </c>
      <c r="AE851">
        <f>IF(E851&lt;1,1,0)</f>
        <v>0</v>
      </c>
      <c r="AF851">
        <f>IF(AE851=1,"",E851)</f>
        <v>55.7</v>
      </c>
      <c r="AG851">
        <f>E851/3.6</f>
        <v>15.472222222222223</v>
      </c>
    </row>
    <row r="852" spans="2:33" x14ac:dyDescent="0.3">
      <c r="B852" s="4" t="s">
        <v>53</v>
      </c>
      <c r="C852" s="4">
        <v>844</v>
      </c>
      <c r="D852" s="4">
        <v>255</v>
      </c>
      <c r="E852" s="11">
        <v>56.5</v>
      </c>
      <c r="F852" s="26">
        <f t="shared" si="124"/>
        <v>0.15277777777777699</v>
      </c>
      <c r="G852" s="26">
        <f t="shared" si="119"/>
        <v>15.694444444444445</v>
      </c>
      <c r="H852" s="26">
        <f t="shared" si="125"/>
        <v>0.54999999999999716</v>
      </c>
      <c r="I852" s="28">
        <f>$Y$8*F852</f>
        <v>259.72222222222086</v>
      </c>
      <c r="J852" s="28">
        <f>$Z$8*$Y$8*$AA$8</f>
        <v>200.12400000000002</v>
      </c>
      <c r="K852" s="28">
        <f>0.5*$AB$8*$AD$8*$AC$8*(G852)^2</f>
        <v>103.45254629629629</v>
      </c>
      <c r="L852" s="28">
        <f t="shared" si="120"/>
        <v>563.29876851851714</v>
      </c>
      <c r="M852" s="31">
        <f t="shared" si="121"/>
        <v>8840.6612281378384</v>
      </c>
      <c r="N852" s="31">
        <f t="shared" si="122"/>
        <v>8.8406612281378383</v>
      </c>
      <c r="O852" s="24" t="str">
        <f t="shared" si="123"/>
        <v/>
      </c>
      <c r="P852" s="24">
        <f t="shared" si="117"/>
        <v>0</v>
      </c>
      <c r="Q852" s="24">
        <f t="shared" si="118"/>
        <v>0</v>
      </c>
      <c r="AE852">
        <f>IF(E852&lt;1,1,0)</f>
        <v>0</v>
      </c>
      <c r="AF852">
        <f>IF(AE852=1,"",E852)</f>
        <v>56.5</v>
      </c>
      <c r="AG852">
        <f>E852/3.6</f>
        <v>15.694444444444445</v>
      </c>
    </row>
    <row r="853" spans="2:33" x14ac:dyDescent="0.3">
      <c r="B853" s="4" t="s">
        <v>53</v>
      </c>
      <c r="C853" s="4">
        <v>845</v>
      </c>
      <c r="D853" s="4">
        <v>256</v>
      </c>
      <c r="E853" s="11">
        <v>56.8</v>
      </c>
      <c r="F853" s="26">
        <f t="shared" si="124"/>
        <v>6.9444444444444448E-2</v>
      </c>
      <c r="G853" s="26">
        <f t="shared" si="119"/>
        <v>15.777777777777777</v>
      </c>
      <c r="H853" s="26">
        <f t="shared" si="125"/>
        <v>0.25</v>
      </c>
      <c r="I853" s="28">
        <f>$Y$8*F853</f>
        <v>118.05555555555556</v>
      </c>
      <c r="J853" s="28">
        <f>$Z$8*$Y$8*$AA$8</f>
        <v>200.12400000000002</v>
      </c>
      <c r="K853" s="28">
        <f>0.5*$AB$8*$AD$8*$AC$8*(G853)^2</f>
        <v>104.55407407407407</v>
      </c>
      <c r="L853" s="28">
        <f t="shared" si="120"/>
        <v>422.7336296296296</v>
      </c>
      <c r="M853" s="31">
        <f t="shared" si="121"/>
        <v>6669.797267489711</v>
      </c>
      <c r="N853" s="31">
        <f t="shared" si="122"/>
        <v>6.6697972674897112</v>
      </c>
      <c r="O853" s="24" t="str">
        <f t="shared" si="123"/>
        <v/>
      </c>
      <c r="P853" s="24">
        <f t="shared" si="117"/>
        <v>0</v>
      </c>
      <c r="Q853" s="24">
        <f t="shared" si="118"/>
        <v>0</v>
      </c>
      <c r="AE853">
        <f>IF(E853&lt;1,1,0)</f>
        <v>0</v>
      </c>
      <c r="AF853">
        <f>IF(AE853=1,"",E853)</f>
        <v>56.8</v>
      </c>
      <c r="AG853">
        <f>E853/3.6</f>
        <v>15.777777777777777</v>
      </c>
    </row>
    <row r="854" spans="2:33" x14ac:dyDescent="0.3">
      <c r="B854" s="4" t="s">
        <v>53</v>
      </c>
      <c r="C854" s="4">
        <v>846</v>
      </c>
      <c r="D854" s="4">
        <v>257</v>
      </c>
      <c r="E854" s="11">
        <v>57</v>
      </c>
      <c r="F854" s="26">
        <f t="shared" si="124"/>
        <v>5.5555555555556344E-2</v>
      </c>
      <c r="G854" s="26">
        <f t="shared" si="119"/>
        <v>15.833333333333332</v>
      </c>
      <c r="H854" s="26">
        <f t="shared" si="125"/>
        <v>0.20000000000000284</v>
      </c>
      <c r="I854" s="28">
        <f>$Y$8*F854</f>
        <v>94.444444444445779</v>
      </c>
      <c r="J854" s="28">
        <f>$Z$8*$Y$8*$AA$8</f>
        <v>200.12400000000002</v>
      </c>
      <c r="K854" s="28">
        <f>0.5*$AB$8*$AD$8*$AC$8*(G854)^2</f>
        <v>105.29166666666664</v>
      </c>
      <c r="L854" s="28">
        <f t="shared" si="120"/>
        <v>399.86011111111242</v>
      </c>
      <c r="M854" s="31">
        <f t="shared" si="121"/>
        <v>6331.1184259259462</v>
      </c>
      <c r="N854" s="31">
        <f t="shared" si="122"/>
        <v>6.3311184259259461</v>
      </c>
      <c r="O854" s="24" t="str">
        <f t="shared" si="123"/>
        <v/>
      </c>
      <c r="P854" s="24">
        <f t="shared" si="117"/>
        <v>0</v>
      </c>
      <c r="Q854" s="24">
        <f t="shared" si="118"/>
        <v>0</v>
      </c>
      <c r="AE854">
        <f>IF(E854&lt;1,1,0)</f>
        <v>0</v>
      </c>
      <c r="AF854">
        <f>IF(AE854=1,"",E854)</f>
        <v>57</v>
      </c>
      <c r="AG854">
        <f>E854/3.6</f>
        <v>15.833333333333332</v>
      </c>
    </row>
    <row r="855" spans="2:33" x14ac:dyDescent="0.3">
      <c r="B855" s="4" t="s">
        <v>53</v>
      </c>
      <c r="C855" s="4">
        <v>847</v>
      </c>
      <c r="D855" s="4">
        <v>258</v>
      </c>
      <c r="E855" s="11">
        <v>57.2</v>
      </c>
      <c r="F855" s="26">
        <f t="shared" si="124"/>
        <v>9.7222222222222612E-2</v>
      </c>
      <c r="G855" s="26">
        <f t="shared" si="119"/>
        <v>15.888888888888889</v>
      </c>
      <c r="H855" s="26">
        <f t="shared" si="125"/>
        <v>0.35000000000000142</v>
      </c>
      <c r="I855" s="28">
        <f>$Y$8*F855</f>
        <v>165.27777777777845</v>
      </c>
      <c r="J855" s="28">
        <f>$Z$8*$Y$8*$AA$8</f>
        <v>200.12400000000002</v>
      </c>
      <c r="K855" s="28">
        <f>0.5*$AB$8*$AD$8*$AC$8*(G855)^2</f>
        <v>106.03185185185185</v>
      </c>
      <c r="L855" s="28">
        <f t="shared" si="120"/>
        <v>471.43362962963033</v>
      </c>
      <c r="M855" s="31">
        <f t="shared" si="121"/>
        <v>7490.5565596707929</v>
      </c>
      <c r="N855" s="31">
        <f t="shared" si="122"/>
        <v>7.490556559670793</v>
      </c>
      <c r="O855" s="24" t="str">
        <f t="shared" si="123"/>
        <v/>
      </c>
      <c r="P855" s="24">
        <f t="shared" si="117"/>
        <v>0</v>
      </c>
      <c r="Q855" s="24">
        <f t="shared" si="118"/>
        <v>0</v>
      </c>
      <c r="AE855">
        <f>IF(E855&lt;1,1,0)</f>
        <v>0</v>
      </c>
      <c r="AF855">
        <f>IF(AE855=1,"",E855)</f>
        <v>57.2</v>
      </c>
      <c r="AG855">
        <f>E855/3.6</f>
        <v>15.888888888888889</v>
      </c>
    </row>
    <row r="856" spans="2:33" x14ac:dyDescent="0.3">
      <c r="B856" s="4" t="s">
        <v>53</v>
      </c>
      <c r="C856" s="4">
        <v>848</v>
      </c>
      <c r="D856" s="4">
        <v>259</v>
      </c>
      <c r="E856" s="11">
        <v>57.7</v>
      </c>
      <c r="F856" s="26">
        <f t="shared" si="124"/>
        <v>0.20833333333333331</v>
      </c>
      <c r="G856" s="26">
        <f t="shared" si="119"/>
        <v>16.027777777777779</v>
      </c>
      <c r="H856" s="26">
        <f t="shared" si="125"/>
        <v>0.75</v>
      </c>
      <c r="I856" s="28">
        <f>$Y$8*F856</f>
        <v>354.16666666666663</v>
      </c>
      <c r="J856" s="28">
        <f>$Z$8*$Y$8*$AA$8</f>
        <v>200.12400000000002</v>
      </c>
      <c r="K856" s="28">
        <f>0.5*$AB$8*$AD$8*$AC$8*(G856)^2</f>
        <v>107.89365740740742</v>
      </c>
      <c r="L856" s="28">
        <f t="shared" si="120"/>
        <v>662.18432407407408</v>
      </c>
      <c r="M856" s="31">
        <f t="shared" si="121"/>
        <v>10613.343194187244</v>
      </c>
      <c r="N856" s="31">
        <f t="shared" si="122"/>
        <v>10.613343194187244</v>
      </c>
      <c r="O856" s="24" t="str">
        <f t="shared" si="123"/>
        <v/>
      </c>
      <c r="P856" s="24">
        <f t="shared" si="117"/>
        <v>0</v>
      </c>
      <c r="Q856" s="24">
        <f t="shared" si="118"/>
        <v>0</v>
      </c>
      <c r="AE856">
        <f>IF(E856&lt;1,1,0)</f>
        <v>0</v>
      </c>
      <c r="AF856">
        <f>IF(AE856=1,"",E856)</f>
        <v>57.7</v>
      </c>
      <c r="AG856">
        <f>E856/3.6</f>
        <v>16.027777777777779</v>
      </c>
    </row>
    <row r="857" spans="2:33" x14ac:dyDescent="0.3">
      <c r="B857" s="4" t="s">
        <v>53</v>
      </c>
      <c r="C857" s="4">
        <v>849</v>
      </c>
      <c r="D857" s="4">
        <v>260</v>
      </c>
      <c r="E857" s="11">
        <v>58.7</v>
      </c>
      <c r="F857" s="26">
        <f t="shared" si="124"/>
        <v>0.33333333333333315</v>
      </c>
      <c r="G857" s="26">
        <f t="shared" si="119"/>
        <v>16.305555555555557</v>
      </c>
      <c r="H857" s="26">
        <f t="shared" si="125"/>
        <v>1.1999999999999993</v>
      </c>
      <c r="I857" s="28">
        <f>$Y$8*F857</f>
        <v>566.6666666666664</v>
      </c>
      <c r="J857" s="28">
        <f>$Z$8*$Y$8*$AA$8</f>
        <v>200.12400000000002</v>
      </c>
      <c r="K857" s="28">
        <f>0.5*$AB$8*$AD$8*$AC$8*(G857)^2</f>
        <v>111.66587962962966</v>
      </c>
      <c r="L857" s="28">
        <f t="shared" si="120"/>
        <v>878.4565462962961</v>
      </c>
      <c r="M857" s="31">
        <f t="shared" si="121"/>
        <v>14323.722018775718</v>
      </c>
      <c r="N857" s="31">
        <f t="shared" si="122"/>
        <v>14.323722018775717</v>
      </c>
      <c r="O857" s="24" t="str">
        <f t="shared" si="123"/>
        <v/>
      </c>
      <c r="P857" s="24">
        <f t="shared" si="117"/>
        <v>0</v>
      </c>
      <c r="Q857" s="24">
        <f t="shared" si="118"/>
        <v>0</v>
      </c>
      <c r="AE857">
        <f>IF(E857&lt;1,1,0)</f>
        <v>0</v>
      </c>
      <c r="AF857">
        <f>IF(AE857=1,"",E857)</f>
        <v>58.7</v>
      </c>
      <c r="AG857">
        <f>E857/3.6</f>
        <v>16.305555555555557</v>
      </c>
    </row>
    <row r="858" spans="2:33" x14ac:dyDescent="0.3">
      <c r="B858" s="4" t="s">
        <v>53</v>
      </c>
      <c r="C858" s="4">
        <v>850</v>
      </c>
      <c r="D858" s="4">
        <v>261</v>
      </c>
      <c r="E858" s="11">
        <v>60.1</v>
      </c>
      <c r="F858" s="26">
        <f t="shared" si="124"/>
        <v>0.33333333333333315</v>
      </c>
      <c r="G858" s="26">
        <f t="shared" si="119"/>
        <v>16.694444444444443</v>
      </c>
      <c r="H858" s="26">
        <f t="shared" si="125"/>
        <v>1.1999999999999993</v>
      </c>
      <c r="I858" s="28">
        <f>$Y$8*F858</f>
        <v>566.6666666666664</v>
      </c>
      <c r="J858" s="28">
        <f>$Z$8*$Y$8*$AA$8</f>
        <v>200.12400000000002</v>
      </c>
      <c r="K858" s="28">
        <f>0.5*$AB$8*$AD$8*$AC$8*(G858)^2</f>
        <v>117.0558796296296</v>
      </c>
      <c r="L858" s="28">
        <f t="shared" si="120"/>
        <v>883.84654629629608</v>
      </c>
      <c r="M858" s="31">
        <f t="shared" si="121"/>
        <v>14755.327064557609</v>
      </c>
      <c r="N858" s="31">
        <f t="shared" si="122"/>
        <v>14.755327064557608</v>
      </c>
      <c r="O858" s="24" t="str">
        <f t="shared" si="123"/>
        <v/>
      </c>
      <c r="P858" s="24">
        <f t="shared" si="117"/>
        <v>0</v>
      </c>
      <c r="Q858" s="24">
        <f t="shared" si="118"/>
        <v>0</v>
      </c>
      <c r="AE858">
        <f>IF(E858&lt;1,1,0)</f>
        <v>0</v>
      </c>
      <c r="AF858">
        <f>IF(AE858=1,"",E858)</f>
        <v>60.1</v>
      </c>
      <c r="AG858">
        <f>E858/3.6</f>
        <v>16.694444444444443</v>
      </c>
    </row>
    <row r="859" spans="2:33" x14ac:dyDescent="0.3">
      <c r="B859" s="4" t="s">
        <v>53</v>
      </c>
      <c r="C859" s="4">
        <v>851</v>
      </c>
      <c r="D859" s="4">
        <v>262</v>
      </c>
      <c r="E859" s="11">
        <v>61.1</v>
      </c>
      <c r="F859" s="26">
        <f t="shared" si="124"/>
        <v>0.2222222222222224</v>
      </c>
      <c r="G859" s="26">
        <f t="shared" si="119"/>
        <v>16.972222222222221</v>
      </c>
      <c r="H859" s="26">
        <f t="shared" si="125"/>
        <v>0.80000000000000071</v>
      </c>
      <c r="I859" s="28">
        <f>$Y$8*F859</f>
        <v>377.77777777777811</v>
      </c>
      <c r="J859" s="28">
        <f>$Z$8*$Y$8*$AA$8</f>
        <v>200.12400000000002</v>
      </c>
      <c r="K859" s="28">
        <f>0.5*$AB$8*$AD$8*$AC$8*(G859)^2</f>
        <v>120.98365740740741</v>
      </c>
      <c r="L859" s="28">
        <f t="shared" si="120"/>
        <v>698.88543518518554</v>
      </c>
      <c r="M859" s="31">
        <f t="shared" si="121"/>
        <v>11861.638913837454</v>
      </c>
      <c r="N859" s="31">
        <f t="shared" si="122"/>
        <v>11.861638913837455</v>
      </c>
      <c r="O859" s="24" t="str">
        <f t="shared" si="123"/>
        <v/>
      </c>
      <c r="P859" s="24">
        <f t="shared" si="117"/>
        <v>0</v>
      </c>
      <c r="Q859" s="24">
        <f t="shared" si="118"/>
        <v>0</v>
      </c>
      <c r="AE859">
        <f>IF(E859&lt;1,1,0)</f>
        <v>0</v>
      </c>
      <c r="AF859">
        <f>IF(AE859=1,"",E859)</f>
        <v>61.1</v>
      </c>
      <c r="AG859">
        <f>E859/3.6</f>
        <v>16.972222222222221</v>
      </c>
    </row>
    <row r="860" spans="2:33" x14ac:dyDescent="0.3">
      <c r="B860" s="4" t="s">
        <v>53</v>
      </c>
      <c r="C860" s="4">
        <v>852</v>
      </c>
      <c r="D860" s="4">
        <v>263</v>
      </c>
      <c r="E860" s="11">
        <v>61.7</v>
      </c>
      <c r="F860" s="26">
        <f t="shared" si="124"/>
        <v>0.16666666666666607</v>
      </c>
      <c r="G860" s="26">
        <f t="shared" si="119"/>
        <v>17.138888888888889</v>
      </c>
      <c r="H860" s="26">
        <f t="shared" si="125"/>
        <v>0.59999999999999787</v>
      </c>
      <c r="I860" s="28">
        <f>$Y$8*F860</f>
        <v>283.33333333333235</v>
      </c>
      <c r="J860" s="28">
        <f>$Z$8*$Y$8*$AA$8</f>
        <v>200.12400000000002</v>
      </c>
      <c r="K860" s="28">
        <f>0.5*$AB$8*$AD$8*$AC$8*(G860)^2</f>
        <v>123.37143518518519</v>
      </c>
      <c r="L860" s="28">
        <f t="shared" si="120"/>
        <v>606.82876851851756</v>
      </c>
      <c r="M860" s="31">
        <f t="shared" si="121"/>
        <v>10400.370838220149</v>
      </c>
      <c r="N860" s="31">
        <f t="shared" si="122"/>
        <v>10.40037083822015</v>
      </c>
      <c r="O860" s="24" t="str">
        <f t="shared" si="123"/>
        <v/>
      </c>
      <c r="P860" s="24">
        <f t="shared" si="117"/>
        <v>0</v>
      </c>
      <c r="Q860" s="24">
        <f t="shared" si="118"/>
        <v>0</v>
      </c>
      <c r="AE860">
        <f>IF(E860&lt;1,1,0)</f>
        <v>0</v>
      </c>
      <c r="AF860">
        <f>IF(AE860=1,"",E860)</f>
        <v>61.7</v>
      </c>
      <c r="AG860">
        <f>E860/3.6</f>
        <v>17.138888888888889</v>
      </c>
    </row>
    <row r="861" spans="2:33" x14ac:dyDescent="0.3">
      <c r="B861" s="4" t="s">
        <v>53</v>
      </c>
      <c r="C861" s="4">
        <v>853</v>
      </c>
      <c r="D861" s="4">
        <v>264</v>
      </c>
      <c r="E861" s="11">
        <v>62.3</v>
      </c>
      <c r="F861" s="26">
        <f t="shared" si="124"/>
        <v>0.16666666666666607</v>
      </c>
      <c r="G861" s="26">
        <f t="shared" si="119"/>
        <v>17.305555555555554</v>
      </c>
      <c r="H861" s="26">
        <f t="shared" si="125"/>
        <v>0.59999999999999787</v>
      </c>
      <c r="I861" s="28">
        <f>$Y$8*F861</f>
        <v>283.33333333333235</v>
      </c>
      <c r="J861" s="28">
        <f>$Z$8*$Y$8*$AA$8</f>
        <v>200.12400000000002</v>
      </c>
      <c r="K861" s="28">
        <f>0.5*$AB$8*$AD$8*$AC$8*(G861)^2</f>
        <v>125.78254629629626</v>
      </c>
      <c r="L861" s="28">
        <f t="shared" si="120"/>
        <v>609.2398796296286</v>
      </c>
      <c r="M861" s="31">
        <f t="shared" si="121"/>
        <v>10543.234583590516</v>
      </c>
      <c r="N861" s="31">
        <f t="shared" si="122"/>
        <v>10.543234583590516</v>
      </c>
      <c r="O861" s="24" t="str">
        <f t="shared" si="123"/>
        <v/>
      </c>
      <c r="P861" s="24">
        <f t="shared" si="117"/>
        <v>0</v>
      </c>
      <c r="Q861" s="24">
        <f t="shared" si="118"/>
        <v>0</v>
      </c>
      <c r="AE861">
        <f>IF(E861&lt;1,1,0)</f>
        <v>0</v>
      </c>
      <c r="AF861">
        <f>IF(AE861=1,"",E861)</f>
        <v>62.3</v>
      </c>
      <c r="AG861">
        <f>E861/3.6</f>
        <v>17.305555555555554</v>
      </c>
    </row>
    <row r="862" spans="2:33" x14ac:dyDescent="0.3">
      <c r="B862" s="4" t="s">
        <v>53</v>
      </c>
      <c r="C862" s="4">
        <v>854</v>
      </c>
      <c r="D862" s="4">
        <v>265</v>
      </c>
      <c r="E862" s="11">
        <v>62.9</v>
      </c>
      <c r="F862" s="26">
        <f t="shared" si="124"/>
        <v>0.1388888888888889</v>
      </c>
      <c r="G862" s="26">
        <f t="shared" si="119"/>
        <v>17.472222222222221</v>
      </c>
      <c r="H862" s="26">
        <f t="shared" si="125"/>
        <v>0.5</v>
      </c>
      <c r="I862" s="28">
        <f>$Y$8*F862</f>
        <v>236.11111111111111</v>
      </c>
      <c r="J862" s="28">
        <f>$Z$8*$Y$8*$AA$8</f>
        <v>200.12400000000002</v>
      </c>
      <c r="K862" s="28">
        <f>0.5*$AB$8*$AD$8*$AC$8*(G862)^2</f>
        <v>128.21699074074073</v>
      </c>
      <c r="L862" s="28">
        <f t="shared" si="120"/>
        <v>564.45210185185181</v>
      </c>
      <c r="M862" s="31">
        <f t="shared" si="121"/>
        <v>9862.2325573559665</v>
      </c>
      <c r="N862" s="31">
        <f t="shared" si="122"/>
        <v>9.8622325573559664</v>
      </c>
      <c r="O862" s="24" t="str">
        <f t="shared" si="123"/>
        <v/>
      </c>
      <c r="P862" s="24">
        <f t="shared" si="117"/>
        <v>0</v>
      </c>
      <c r="Q862" s="24">
        <f t="shared" si="118"/>
        <v>0</v>
      </c>
      <c r="AE862">
        <f>IF(E862&lt;1,1,0)</f>
        <v>0</v>
      </c>
      <c r="AF862">
        <f>IF(AE862=1,"",E862)</f>
        <v>62.9</v>
      </c>
      <c r="AG862">
        <f>E862/3.6</f>
        <v>17.472222222222221</v>
      </c>
    </row>
    <row r="863" spans="2:33" x14ac:dyDescent="0.3">
      <c r="B863" s="4" t="s">
        <v>53</v>
      </c>
      <c r="C863" s="4">
        <v>855</v>
      </c>
      <c r="D863" s="4">
        <v>266</v>
      </c>
      <c r="E863" s="11">
        <v>63.3</v>
      </c>
      <c r="F863" s="26">
        <f t="shared" si="124"/>
        <v>6.9444444444444448E-2</v>
      </c>
      <c r="G863" s="26">
        <f t="shared" si="119"/>
        <v>17.583333333333332</v>
      </c>
      <c r="H863" s="26">
        <f t="shared" si="125"/>
        <v>0.25</v>
      </c>
      <c r="I863" s="28">
        <f>$Y$8*F863</f>
        <v>118.05555555555556</v>
      </c>
      <c r="J863" s="28">
        <f>$Z$8*$Y$8*$AA$8</f>
        <v>200.12400000000002</v>
      </c>
      <c r="K863" s="28">
        <f>0.5*$AB$8*$AD$8*$AC$8*(G863)^2</f>
        <v>129.85291666666666</v>
      </c>
      <c r="L863" s="28">
        <f t="shared" si="120"/>
        <v>448.03247222222222</v>
      </c>
      <c r="M863" s="31">
        <f t="shared" si="121"/>
        <v>7877.9043032407399</v>
      </c>
      <c r="N863" s="31">
        <f t="shared" si="122"/>
        <v>7.8779043032407401</v>
      </c>
      <c r="O863" s="24" t="str">
        <f t="shared" si="123"/>
        <v/>
      </c>
      <c r="P863" s="24">
        <f t="shared" si="117"/>
        <v>0</v>
      </c>
      <c r="Q863" s="24">
        <f t="shared" si="118"/>
        <v>0</v>
      </c>
      <c r="AE863">
        <f>IF(E863&lt;1,1,0)</f>
        <v>0</v>
      </c>
      <c r="AF863">
        <f>IF(AE863=1,"",E863)</f>
        <v>63.3</v>
      </c>
      <c r="AG863">
        <f>E863/3.6</f>
        <v>17.583333333333332</v>
      </c>
    </row>
    <row r="864" spans="2:33" x14ac:dyDescent="0.3">
      <c r="B864" s="4" t="s">
        <v>53</v>
      </c>
      <c r="C864" s="4">
        <v>856</v>
      </c>
      <c r="D864" s="4">
        <v>267</v>
      </c>
      <c r="E864" s="11">
        <v>63.4</v>
      </c>
      <c r="F864" s="26">
        <f t="shared" si="124"/>
        <v>2.7777777777778172E-2</v>
      </c>
      <c r="G864" s="26">
        <f t="shared" si="119"/>
        <v>17.611111111111111</v>
      </c>
      <c r="H864" s="26">
        <f t="shared" si="125"/>
        <v>0.10000000000000142</v>
      </c>
      <c r="I864" s="28">
        <f>$Y$8*F864</f>
        <v>47.222222222222889</v>
      </c>
      <c r="J864" s="28">
        <f>$Z$8*$Y$8*$AA$8</f>
        <v>200.12400000000002</v>
      </c>
      <c r="K864" s="28">
        <f>0.5*$AB$8*$AD$8*$AC$8*(G864)^2</f>
        <v>130.26351851851851</v>
      </c>
      <c r="L864" s="28">
        <f t="shared" si="120"/>
        <v>377.60974074074142</v>
      </c>
      <c r="M864" s="31">
        <f t="shared" si="121"/>
        <v>6650.1271008230569</v>
      </c>
      <c r="N864" s="31">
        <f t="shared" si="122"/>
        <v>6.6501271008230569</v>
      </c>
      <c r="O864" s="24" t="str">
        <f t="shared" si="123"/>
        <v/>
      </c>
      <c r="P864" s="24">
        <f t="shared" si="117"/>
        <v>0</v>
      </c>
      <c r="Q864" s="24">
        <f t="shared" si="118"/>
        <v>0</v>
      </c>
      <c r="AE864">
        <f>IF(E864&lt;1,1,0)</f>
        <v>0</v>
      </c>
      <c r="AF864">
        <f>IF(AE864=1,"",E864)</f>
        <v>63.4</v>
      </c>
      <c r="AG864">
        <f>E864/3.6</f>
        <v>17.611111111111111</v>
      </c>
    </row>
    <row r="865" spans="2:33" x14ac:dyDescent="0.3">
      <c r="B865" s="4" t="s">
        <v>53</v>
      </c>
      <c r="C865" s="4">
        <v>857</v>
      </c>
      <c r="D865" s="4">
        <v>268</v>
      </c>
      <c r="E865" s="11">
        <v>63.5</v>
      </c>
      <c r="F865" s="26">
        <f t="shared" si="124"/>
        <v>0.15277777777777798</v>
      </c>
      <c r="G865" s="26">
        <f t="shared" si="119"/>
        <v>17.638888888888889</v>
      </c>
      <c r="H865" s="26">
        <f t="shared" si="125"/>
        <v>0.55000000000000071</v>
      </c>
      <c r="I865" s="28">
        <f>$Y$8*F865</f>
        <v>259.72222222222257</v>
      </c>
      <c r="J865" s="28">
        <f>$Z$8*$Y$8*$AA$8</f>
        <v>200.12400000000002</v>
      </c>
      <c r="K865" s="28">
        <f>0.5*$AB$8*$AD$8*$AC$8*(G865)^2</f>
        <v>130.6747685185185</v>
      </c>
      <c r="L865" s="28">
        <f t="shared" si="120"/>
        <v>590.52099074074113</v>
      </c>
      <c r="M865" s="31">
        <f t="shared" si="121"/>
        <v>10416.134142232517</v>
      </c>
      <c r="N865" s="31">
        <f t="shared" si="122"/>
        <v>10.416134142232517</v>
      </c>
      <c r="O865" s="24" t="str">
        <f t="shared" si="123"/>
        <v/>
      </c>
      <c r="P865" s="24">
        <f t="shared" si="117"/>
        <v>0</v>
      </c>
      <c r="Q865" s="24">
        <f t="shared" si="118"/>
        <v>0</v>
      </c>
      <c r="AE865">
        <f>IF(E865&lt;1,1,0)</f>
        <v>0</v>
      </c>
      <c r="AF865">
        <f>IF(AE865=1,"",E865)</f>
        <v>63.5</v>
      </c>
      <c r="AG865">
        <f>E865/3.6</f>
        <v>17.638888888888889</v>
      </c>
    </row>
    <row r="866" spans="2:33" x14ac:dyDescent="0.3">
      <c r="B866" s="4" t="s">
        <v>53</v>
      </c>
      <c r="C866" s="4">
        <v>858</v>
      </c>
      <c r="D866" s="4">
        <v>269</v>
      </c>
      <c r="E866" s="11">
        <v>64.5</v>
      </c>
      <c r="F866" s="26">
        <f t="shared" si="124"/>
        <v>0.31944444444444403</v>
      </c>
      <c r="G866" s="26">
        <f t="shared" si="119"/>
        <v>17.916666666666668</v>
      </c>
      <c r="H866" s="26">
        <f t="shared" si="125"/>
        <v>1.1499999999999986</v>
      </c>
      <c r="I866" s="28">
        <f>$Y$8*F866</f>
        <v>543.05555555555486</v>
      </c>
      <c r="J866" s="28">
        <f>$Z$8*$Y$8*$AA$8</f>
        <v>200.12400000000002</v>
      </c>
      <c r="K866" s="28">
        <f>0.5*$AB$8*$AD$8*$AC$8*(G866)^2</f>
        <v>134.82291666666669</v>
      </c>
      <c r="L866" s="28">
        <f t="shared" si="120"/>
        <v>878.00247222222151</v>
      </c>
      <c r="M866" s="31">
        <f t="shared" si="121"/>
        <v>15730.877627314803</v>
      </c>
      <c r="N866" s="31">
        <f t="shared" si="122"/>
        <v>15.730877627314804</v>
      </c>
      <c r="O866" s="24" t="str">
        <f t="shared" si="123"/>
        <v/>
      </c>
      <c r="P866" s="24">
        <f t="shared" si="117"/>
        <v>0</v>
      </c>
      <c r="Q866" s="24">
        <f t="shared" si="118"/>
        <v>0</v>
      </c>
      <c r="AE866">
        <f>IF(E866&lt;1,1,0)</f>
        <v>0</v>
      </c>
      <c r="AF866">
        <f>IF(AE866=1,"",E866)</f>
        <v>64.5</v>
      </c>
      <c r="AG866">
        <f>E866/3.6</f>
        <v>17.916666666666668</v>
      </c>
    </row>
    <row r="867" spans="2:33" x14ac:dyDescent="0.3">
      <c r="B867" s="4" t="s">
        <v>53</v>
      </c>
      <c r="C867" s="4">
        <v>859</v>
      </c>
      <c r="D867" s="4">
        <v>270</v>
      </c>
      <c r="E867" s="11">
        <v>65.8</v>
      </c>
      <c r="F867" s="26">
        <f t="shared" si="124"/>
        <v>0.31944444444444403</v>
      </c>
      <c r="G867" s="26">
        <f t="shared" si="119"/>
        <v>18.277777777777775</v>
      </c>
      <c r="H867" s="26">
        <f t="shared" si="125"/>
        <v>1.1499999999999986</v>
      </c>
      <c r="I867" s="28">
        <f>$Y$8*F867</f>
        <v>543.05555555555486</v>
      </c>
      <c r="J867" s="28">
        <f>$Z$8*$Y$8*$AA$8</f>
        <v>200.12400000000002</v>
      </c>
      <c r="K867" s="28">
        <f>0.5*$AB$8*$AD$8*$AC$8*(G867)^2</f>
        <v>140.31240740740736</v>
      </c>
      <c r="L867" s="28">
        <f t="shared" si="120"/>
        <v>883.49196296296225</v>
      </c>
      <c r="M867" s="31">
        <f t="shared" si="121"/>
        <v>16148.269767489697</v>
      </c>
      <c r="N867" s="31">
        <f t="shared" si="122"/>
        <v>16.148269767489698</v>
      </c>
      <c r="O867" s="24" t="str">
        <f t="shared" si="123"/>
        <v/>
      </c>
      <c r="P867" s="24">
        <f t="shared" si="117"/>
        <v>0</v>
      </c>
      <c r="Q867" s="24">
        <f t="shared" si="118"/>
        <v>0</v>
      </c>
      <c r="AE867">
        <f>IF(E867&lt;1,1,0)</f>
        <v>0</v>
      </c>
      <c r="AF867">
        <f>IF(AE867=1,"",E867)</f>
        <v>65.8</v>
      </c>
      <c r="AG867">
        <f>E867/3.6</f>
        <v>18.277777777777775</v>
      </c>
    </row>
    <row r="868" spans="2:33" x14ac:dyDescent="0.3">
      <c r="B868" s="4" t="s">
        <v>53</v>
      </c>
      <c r="C868" s="4">
        <v>860</v>
      </c>
      <c r="D868" s="4">
        <v>271</v>
      </c>
      <c r="E868" s="11">
        <v>66.8</v>
      </c>
      <c r="F868" s="26">
        <f t="shared" si="124"/>
        <v>0.2222222222222234</v>
      </c>
      <c r="G868" s="26">
        <f t="shared" si="119"/>
        <v>18.555555555555554</v>
      </c>
      <c r="H868" s="26">
        <f t="shared" si="125"/>
        <v>0.80000000000000426</v>
      </c>
      <c r="I868" s="28">
        <f>$Y$8*F868</f>
        <v>377.77777777777976</v>
      </c>
      <c r="J868" s="28">
        <f>$Z$8*$Y$8*$AA$8</f>
        <v>200.12400000000002</v>
      </c>
      <c r="K868" s="28">
        <f>0.5*$AB$8*$AD$8*$AC$8*(G868)^2</f>
        <v>144.60962962962958</v>
      </c>
      <c r="L868" s="28">
        <f t="shared" si="120"/>
        <v>722.51140740740937</v>
      </c>
      <c r="M868" s="31">
        <f t="shared" si="121"/>
        <v>13406.600559670816</v>
      </c>
      <c r="N868" s="31">
        <f t="shared" si="122"/>
        <v>13.406600559670817</v>
      </c>
      <c r="O868" s="24" t="str">
        <f t="shared" si="123"/>
        <v/>
      </c>
      <c r="P868" s="24">
        <f t="shared" si="117"/>
        <v>0</v>
      </c>
      <c r="Q868" s="24">
        <f t="shared" si="118"/>
        <v>0</v>
      </c>
      <c r="AE868">
        <f>IF(E868&lt;1,1,0)</f>
        <v>0</v>
      </c>
      <c r="AF868">
        <f>IF(AE868=1,"",E868)</f>
        <v>66.8</v>
      </c>
      <c r="AG868">
        <f>E868/3.6</f>
        <v>18.555555555555554</v>
      </c>
    </row>
    <row r="869" spans="2:33" x14ac:dyDescent="0.3">
      <c r="B869" s="4" t="s">
        <v>53</v>
      </c>
      <c r="C869" s="4">
        <v>861</v>
      </c>
      <c r="D869" s="4">
        <v>272</v>
      </c>
      <c r="E869" s="11">
        <v>67.400000000000006</v>
      </c>
      <c r="F869" s="26">
        <f t="shared" si="124"/>
        <v>0.27777777777777779</v>
      </c>
      <c r="G869" s="26">
        <f t="shared" si="119"/>
        <v>18.722222222222225</v>
      </c>
      <c r="H869" s="26">
        <f t="shared" si="125"/>
        <v>1</v>
      </c>
      <c r="I869" s="28">
        <f>$Y$8*F869</f>
        <v>472.22222222222223</v>
      </c>
      <c r="J869" s="28">
        <f>$Z$8*$Y$8*$AA$8</f>
        <v>200.12400000000002</v>
      </c>
      <c r="K869" s="28">
        <f>0.5*$AB$8*$AD$8*$AC$8*(G869)^2</f>
        <v>147.21907407407411</v>
      </c>
      <c r="L869" s="28">
        <f t="shared" si="120"/>
        <v>819.56529629629631</v>
      </c>
      <c r="M869" s="31">
        <f t="shared" si="121"/>
        <v>15344.083602880661</v>
      </c>
      <c r="N869" s="31">
        <f t="shared" si="122"/>
        <v>15.34408360288066</v>
      </c>
      <c r="O869" s="24" t="str">
        <f t="shared" si="123"/>
        <v/>
      </c>
      <c r="P869" s="24">
        <f t="shared" si="117"/>
        <v>0</v>
      </c>
      <c r="Q869" s="24">
        <f t="shared" si="118"/>
        <v>0</v>
      </c>
      <c r="AE869">
        <f>IF(E869&lt;1,1,0)</f>
        <v>0</v>
      </c>
      <c r="AF869">
        <f>IF(AE869=1,"",E869)</f>
        <v>67.400000000000006</v>
      </c>
      <c r="AG869">
        <f>E869/3.6</f>
        <v>18.722222222222225</v>
      </c>
    </row>
    <row r="870" spans="2:33" x14ac:dyDescent="0.3">
      <c r="B870" s="4" t="s">
        <v>53</v>
      </c>
      <c r="C870" s="4">
        <v>862</v>
      </c>
      <c r="D870" s="4">
        <v>273</v>
      </c>
      <c r="E870" s="11">
        <v>68.8</v>
      </c>
      <c r="F870" s="26">
        <f t="shared" si="124"/>
        <v>0.51388888888888729</v>
      </c>
      <c r="G870" s="26">
        <f t="shared" si="119"/>
        <v>19.111111111111111</v>
      </c>
      <c r="H870" s="26">
        <f t="shared" si="125"/>
        <v>1.8499999999999943</v>
      </c>
      <c r="I870" s="28">
        <f>$Y$8*F870</f>
        <v>873.61111111110836</v>
      </c>
      <c r="J870" s="28">
        <f>$Z$8*$Y$8*$AA$8</f>
        <v>200.12400000000002</v>
      </c>
      <c r="K870" s="28">
        <f>0.5*$AB$8*$AD$8*$AC$8*(G870)^2</f>
        <v>153.3985185185185</v>
      </c>
      <c r="L870" s="28">
        <f t="shared" si="120"/>
        <v>1227.133629629627</v>
      </c>
      <c r="M870" s="31">
        <f t="shared" si="121"/>
        <v>23451.887144032869</v>
      </c>
      <c r="N870" s="31">
        <f t="shared" si="122"/>
        <v>23.45188714403287</v>
      </c>
      <c r="O870" s="24" t="str">
        <f t="shared" si="123"/>
        <v/>
      </c>
      <c r="P870" s="24">
        <f t="shared" si="117"/>
        <v>0</v>
      </c>
      <c r="Q870" s="24">
        <f t="shared" si="118"/>
        <v>0</v>
      </c>
      <c r="AE870">
        <f>IF(E870&lt;1,1,0)</f>
        <v>0</v>
      </c>
      <c r="AF870">
        <f>IF(AE870=1,"",E870)</f>
        <v>68.8</v>
      </c>
      <c r="AG870">
        <f>E870/3.6</f>
        <v>19.111111111111111</v>
      </c>
    </row>
    <row r="871" spans="2:33" x14ac:dyDescent="0.3">
      <c r="B871" s="4" t="s">
        <v>53</v>
      </c>
      <c r="C871" s="4">
        <v>863</v>
      </c>
      <c r="D871" s="4">
        <v>274</v>
      </c>
      <c r="E871" s="11">
        <v>71.099999999999994</v>
      </c>
      <c r="F871" s="26">
        <f t="shared" si="124"/>
        <v>0.4861111111111111</v>
      </c>
      <c r="G871" s="26">
        <f t="shared" si="119"/>
        <v>19.749999999999996</v>
      </c>
      <c r="H871" s="26">
        <f t="shared" si="125"/>
        <v>1.75</v>
      </c>
      <c r="I871" s="28">
        <f>$Y$8*F871</f>
        <v>826.38888888888891</v>
      </c>
      <c r="J871" s="28">
        <f>$Z$8*$Y$8*$AA$8</f>
        <v>200.12400000000002</v>
      </c>
      <c r="K871" s="28">
        <f>0.5*$AB$8*$AD$8*$AC$8*(G871)^2</f>
        <v>163.82624999999996</v>
      </c>
      <c r="L871" s="28">
        <f t="shared" si="120"/>
        <v>1190.339138888889</v>
      </c>
      <c r="M871" s="31">
        <f t="shared" si="121"/>
        <v>23509.197993055554</v>
      </c>
      <c r="N871" s="31">
        <f t="shared" si="122"/>
        <v>23.509197993055555</v>
      </c>
      <c r="O871" s="24" t="str">
        <f t="shared" si="123"/>
        <v/>
      </c>
      <c r="P871" s="24">
        <f t="shared" si="117"/>
        <v>0</v>
      </c>
      <c r="Q871" s="24">
        <f t="shared" si="118"/>
        <v>0</v>
      </c>
      <c r="AE871">
        <f>IF(E871&lt;1,1,0)</f>
        <v>0</v>
      </c>
      <c r="AF871">
        <f>IF(AE871=1,"",E871)</f>
        <v>71.099999999999994</v>
      </c>
      <c r="AG871">
        <f>E871/3.6</f>
        <v>19.749999999999996</v>
      </c>
    </row>
    <row r="872" spans="2:33" x14ac:dyDescent="0.3">
      <c r="B872" s="4" t="s">
        <v>53</v>
      </c>
      <c r="C872" s="4">
        <v>864</v>
      </c>
      <c r="D872" s="4">
        <v>275</v>
      </c>
      <c r="E872" s="11">
        <v>72.3</v>
      </c>
      <c r="F872" s="26">
        <f t="shared" si="124"/>
        <v>0.23611111111111149</v>
      </c>
      <c r="G872" s="26">
        <f t="shared" si="119"/>
        <v>20.083333333333332</v>
      </c>
      <c r="H872" s="26">
        <f t="shared" si="125"/>
        <v>0.85000000000000142</v>
      </c>
      <c r="I872" s="28">
        <f>$Y$8*F872</f>
        <v>401.38888888888954</v>
      </c>
      <c r="J872" s="28">
        <f>$Z$8*$Y$8*$AA$8</f>
        <v>200.12400000000002</v>
      </c>
      <c r="K872" s="28">
        <f>0.5*$AB$8*$AD$8*$AC$8*(G872)^2</f>
        <v>169.40291666666664</v>
      </c>
      <c r="L872" s="28">
        <f t="shared" si="120"/>
        <v>770.91580555555629</v>
      </c>
      <c r="M872" s="31">
        <f t="shared" si="121"/>
        <v>15482.559094907421</v>
      </c>
      <c r="N872" s="31">
        <f t="shared" si="122"/>
        <v>15.482559094907421</v>
      </c>
      <c r="O872" s="24" t="str">
        <f t="shared" si="123"/>
        <v/>
      </c>
      <c r="P872" s="24">
        <f t="shared" si="117"/>
        <v>0</v>
      </c>
      <c r="Q872" s="24">
        <f t="shared" si="118"/>
        <v>0</v>
      </c>
      <c r="AE872">
        <f>IF(E872&lt;1,1,0)</f>
        <v>0</v>
      </c>
      <c r="AF872">
        <f>IF(AE872=1,"",E872)</f>
        <v>72.3</v>
      </c>
      <c r="AG872">
        <f>E872/3.6</f>
        <v>20.083333333333332</v>
      </c>
    </row>
    <row r="873" spans="2:33" x14ac:dyDescent="0.3">
      <c r="B873" s="4" t="s">
        <v>53</v>
      </c>
      <c r="C873" s="4">
        <v>865</v>
      </c>
      <c r="D873" s="4">
        <v>276</v>
      </c>
      <c r="E873" s="11">
        <v>72.8</v>
      </c>
      <c r="F873" s="26">
        <f t="shared" si="124"/>
        <v>0.15277777777777896</v>
      </c>
      <c r="G873" s="26">
        <f t="shared" si="119"/>
        <v>20.222222222222221</v>
      </c>
      <c r="H873" s="26">
        <f t="shared" si="125"/>
        <v>0.55000000000000426</v>
      </c>
      <c r="I873" s="28">
        <f>$Y$8*F873</f>
        <v>259.72222222222422</v>
      </c>
      <c r="J873" s="28">
        <f>$Z$8*$Y$8*$AA$8</f>
        <v>200.12400000000002</v>
      </c>
      <c r="K873" s="28">
        <f>0.5*$AB$8*$AD$8*$AC$8*(G873)^2</f>
        <v>171.75407407407405</v>
      </c>
      <c r="L873" s="28">
        <f t="shared" si="120"/>
        <v>631.60029629629832</v>
      </c>
      <c r="M873" s="31">
        <f t="shared" si="121"/>
        <v>12772.361547325143</v>
      </c>
      <c r="N873" s="31">
        <f t="shared" si="122"/>
        <v>12.772361547325144</v>
      </c>
      <c r="O873" s="24" t="str">
        <f t="shared" si="123"/>
        <v/>
      </c>
      <c r="P873" s="24">
        <f t="shared" si="117"/>
        <v>0</v>
      </c>
      <c r="Q873" s="24">
        <f t="shared" si="118"/>
        <v>0</v>
      </c>
      <c r="AE873">
        <f>IF(E873&lt;1,1,0)</f>
        <v>0</v>
      </c>
      <c r="AF873">
        <f>IF(AE873=1,"",E873)</f>
        <v>72.8</v>
      </c>
      <c r="AG873">
        <f>E873/3.6</f>
        <v>20.222222222222221</v>
      </c>
    </row>
    <row r="874" spans="2:33" x14ac:dyDescent="0.3">
      <c r="B874" s="4" t="s">
        <v>53</v>
      </c>
      <c r="C874" s="4">
        <v>866</v>
      </c>
      <c r="D874" s="4">
        <v>277</v>
      </c>
      <c r="E874" s="11">
        <v>73.400000000000006</v>
      </c>
      <c r="F874" s="26">
        <f t="shared" si="124"/>
        <v>0.24999999999999961</v>
      </c>
      <c r="G874" s="26">
        <f t="shared" si="119"/>
        <v>20.388888888888889</v>
      </c>
      <c r="H874" s="26">
        <f t="shared" si="125"/>
        <v>0.89999999999999858</v>
      </c>
      <c r="I874" s="28">
        <f>$Y$8*F874</f>
        <v>424.99999999999932</v>
      </c>
      <c r="J874" s="28">
        <f>$Z$8*$Y$8*$AA$8</f>
        <v>200.12400000000002</v>
      </c>
      <c r="K874" s="28">
        <f>0.5*$AB$8*$AD$8*$AC$8*(G874)^2</f>
        <v>174.59685185185185</v>
      </c>
      <c r="L874" s="28">
        <f t="shared" si="120"/>
        <v>799.72085185185119</v>
      </c>
      <c r="M874" s="31">
        <f t="shared" si="121"/>
        <v>16305.419590534966</v>
      </c>
      <c r="N874" s="31">
        <f t="shared" si="122"/>
        <v>16.305419590534967</v>
      </c>
      <c r="O874" s="24" t="str">
        <f t="shared" si="123"/>
        <v/>
      </c>
      <c r="P874" s="24">
        <f t="shared" si="117"/>
        <v>0</v>
      </c>
      <c r="Q874" s="24">
        <f t="shared" si="118"/>
        <v>0</v>
      </c>
      <c r="AE874">
        <f>IF(E874&lt;1,1,0)</f>
        <v>0</v>
      </c>
      <c r="AF874">
        <f>IF(AE874=1,"",E874)</f>
        <v>73.400000000000006</v>
      </c>
      <c r="AG874">
        <f>E874/3.6</f>
        <v>20.388888888888889</v>
      </c>
    </row>
    <row r="875" spans="2:33" x14ac:dyDescent="0.3">
      <c r="B875" s="4" t="s">
        <v>53</v>
      </c>
      <c r="C875" s="4">
        <v>867</v>
      </c>
      <c r="D875" s="4">
        <v>278</v>
      </c>
      <c r="E875" s="11">
        <v>74.599999999999994</v>
      </c>
      <c r="F875" s="26">
        <f t="shared" si="124"/>
        <v>0.36111111111111033</v>
      </c>
      <c r="G875" s="26">
        <f t="shared" si="119"/>
        <v>20.722222222222221</v>
      </c>
      <c r="H875" s="26">
        <f t="shared" si="125"/>
        <v>1.2999999999999972</v>
      </c>
      <c r="I875" s="28">
        <f>$Y$8*F875</f>
        <v>613.88888888888755</v>
      </c>
      <c r="J875" s="28">
        <f>$Z$8*$Y$8*$AA$8</f>
        <v>200.12400000000002</v>
      </c>
      <c r="K875" s="28">
        <f>0.5*$AB$8*$AD$8*$AC$8*(G875)^2</f>
        <v>180.35240740740738</v>
      </c>
      <c r="L875" s="28">
        <f t="shared" si="120"/>
        <v>994.3652962962949</v>
      </c>
      <c r="M875" s="31">
        <f t="shared" si="121"/>
        <v>20605.458639917666</v>
      </c>
      <c r="N875" s="31">
        <f t="shared" si="122"/>
        <v>20.605458639917664</v>
      </c>
      <c r="O875" s="24" t="str">
        <f t="shared" si="123"/>
        <v/>
      </c>
      <c r="P875" s="24">
        <f t="shared" si="117"/>
        <v>0</v>
      </c>
      <c r="Q875" s="24">
        <f t="shared" si="118"/>
        <v>0</v>
      </c>
      <c r="AE875">
        <f>IF(E875&lt;1,1,0)</f>
        <v>0</v>
      </c>
      <c r="AF875">
        <f>IF(AE875=1,"",E875)</f>
        <v>74.599999999999994</v>
      </c>
      <c r="AG875">
        <f>E875/3.6</f>
        <v>20.722222222222221</v>
      </c>
    </row>
    <row r="876" spans="2:33" x14ac:dyDescent="0.3">
      <c r="B876" s="4" t="s">
        <v>53</v>
      </c>
      <c r="C876" s="4">
        <v>868</v>
      </c>
      <c r="D876" s="4">
        <v>279</v>
      </c>
      <c r="E876" s="11">
        <v>76</v>
      </c>
      <c r="F876" s="26">
        <f t="shared" si="124"/>
        <v>0.27777777777777779</v>
      </c>
      <c r="G876" s="26">
        <f t="shared" si="119"/>
        <v>21.111111111111111</v>
      </c>
      <c r="H876" s="26">
        <f t="shared" si="125"/>
        <v>1</v>
      </c>
      <c r="I876" s="28">
        <f>$Y$8*F876</f>
        <v>472.22222222222223</v>
      </c>
      <c r="J876" s="28">
        <f>$Z$8*$Y$8*$AA$8</f>
        <v>200.12400000000002</v>
      </c>
      <c r="K876" s="28">
        <f>0.5*$AB$8*$AD$8*$AC$8*(G876)^2</f>
        <v>187.18518518518516</v>
      </c>
      <c r="L876" s="28">
        <f t="shared" si="120"/>
        <v>859.53140740740741</v>
      </c>
      <c r="M876" s="31">
        <f t="shared" si="121"/>
        <v>18145.663045267491</v>
      </c>
      <c r="N876" s="31">
        <f t="shared" si="122"/>
        <v>18.14566304526749</v>
      </c>
      <c r="O876" s="24" t="str">
        <f t="shared" si="123"/>
        <v/>
      </c>
      <c r="P876" s="24">
        <f t="shared" si="117"/>
        <v>0</v>
      </c>
      <c r="Q876" s="24">
        <f t="shared" si="118"/>
        <v>0</v>
      </c>
      <c r="AE876">
        <f>IF(E876&lt;1,1,0)</f>
        <v>0</v>
      </c>
      <c r="AF876">
        <f>IF(AE876=1,"",E876)</f>
        <v>76</v>
      </c>
      <c r="AG876">
        <f>E876/3.6</f>
        <v>21.111111111111111</v>
      </c>
    </row>
    <row r="877" spans="2:33" x14ac:dyDescent="0.3">
      <c r="B877" s="4" t="s">
        <v>53</v>
      </c>
      <c r="C877" s="4">
        <v>869</v>
      </c>
      <c r="D877" s="4">
        <v>280</v>
      </c>
      <c r="E877" s="11">
        <v>76.599999999999994</v>
      </c>
      <c r="F877" s="26">
        <f t="shared" si="124"/>
        <v>6.9444444444444448E-2</v>
      </c>
      <c r="G877" s="26">
        <f t="shared" si="119"/>
        <v>21.277777777777775</v>
      </c>
      <c r="H877" s="26">
        <f t="shared" si="125"/>
        <v>0.25</v>
      </c>
      <c r="I877" s="28">
        <f>$Y$8*F877</f>
        <v>118.05555555555556</v>
      </c>
      <c r="J877" s="28">
        <f>$Z$8*$Y$8*$AA$8</f>
        <v>200.12400000000002</v>
      </c>
      <c r="K877" s="28">
        <f>0.5*$AB$8*$AD$8*$AC$8*(G877)^2</f>
        <v>190.15240740740734</v>
      </c>
      <c r="L877" s="28">
        <f t="shared" si="120"/>
        <v>508.3319629629629</v>
      </c>
      <c r="M877" s="31">
        <f t="shared" si="121"/>
        <v>10816.174545267488</v>
      </c>
      <c r="N877" s="31">
        <f t="shared" si="122"/>
        <v>10.816174545267488</v>
      </c>
      <c r="O877" s="24" t="str">
        <f t="shared" si="123"/>
        <v/>
      </c>
      <c r="P877" s="24">
        <f t="shared" si="117"/>
        <v>0</v>
      </c>
      <c r="Q877" s="24">
        <f t="shared" si="118"/>
        <v>0</v>
      </c>
      <c r="AE877">
        <f>IF(E877&lt;1,1,0)</f>
        <v>0</v>
      </c>
      <c r="AF877">
        <f>IF(AE877=1,"",E877)</f>
        <v>76.599999999999994</v>
      </c>
      <c r="AG877">
        <f>E877/3.6</f>
        <v>21.277777777777775</v>
      </c>
    </row>
    <row r="878" spans="2:33" x14ac:dyDescent="0.3">
      <c r="B878" s="4" t="s">
        <v>53</v>
      </c>
      <c r="C878" s="4">
        <v>870</v>
      </c>
      <c r="D878" s="4">
        <v>281</v>
      </c>
      <c r="E878" s="11">
        <v>76.5</v>
      </c>
      <c r="F878" s="26">
        <f t="shared" si="124"/>
        <v>-5.5555555555554373E-2</v>
      </c>
      <c r="G878" s="26">
        <f t="shared" si="119"/>
        <v>21.25</v>
      </c>
      <c r="H878" s="26">
        <f t="shared" si="125"/>
        <v>-0.19999999999999574</v>
      </c>
      <c r="I878" s="28">
        <f>$Y$8*F878</f>
        <v>-94.444444444442439</v>
      </c>
      <c r="J878" s="28">
        <f>$Z$8*$Y$8*$AA$8</f>
        <v>200.12400000000002</v>
      </c>
      <c r="K878" s="28">
        <f>0.5*$AB$8*$AD$8*$AC$8*(G878)^2</f>
        <v>189.65625</v>
      </c>
      <c r="L878" s="28">
        <f t="shared" si="120"/>
        <v>295.33580555555761</v>
      </c>
      <c r="M878" s="31">
        <f t="shared" si="121"/>
        <v>6275.8858680555995</v>
      </c>
      <c r="N878" s="31">
        <f t="shared" si="122"/>
        <v>6.2758858680555996</v>
      </c>
      <c r="O878" s="24" t="str">
        <f t="shared" si="123"/>
        <v/>
      </c>
      <c r="P878" s="24">
        <f t="shared" si="117"/>
        <v>0</v>
      </c>
      <c r="Q878" s="24">
        <f t="shared" si="118"/>
        <v>0</v>
      </c>
      <c r="AE878">
        <f>IF(E878&lt;1,1,0)</f>
        <v>0</v>
      </c>
      <c r="AF878">
        <f>IF(AE878=1,"",E878)</f>
        <v>76.5</v>
      </c>
      <c r="AG878">
        <f>E878/3.6</f>
        <v>21.25</v>
      </c>
    </row>
    <row r="879" spans="2:33" x14ac:dyDescent="0.3">
      <c r="B879" s="4" t="s">
        <v>53</v>
      </c>
      <c r="C879" s="4">
        <v>871</v>
      </c>
      <c r="D879" s="4">
        <v>282</v>
      </c>
      <c r="E879" s="11">
        <v>76.2</v>
      </c>
      <c r="F879" s="26">
        <f t="shared" si="124"/>
        <v>-9.7222222222222612E-2</v>
      </c>
      <c r="G879" s="26">
        <f t="shared" si="119"/>
        <v>21.166666666666668</v>
      </c>
      <c r="H879" s="26">
        <f t="shared" si="125"/>
        <v>-0.35000000000000142</v>
      </c>
      <c r="I879" s="28">
        <f>$Y$8*F879</f>
        <v>-165.27777777777845</v>
      </c>
      <c r="J879" s="28">
        <f>$Z$8*$Y$8*$AA$8</f>
        <v>200.12400000000002</v>
      </c>
      <c r="K879" s="28">
        <f>0.5*$AB$8*$AD$8*$AC$8*(G879)^2</f>
        <v>188.17166666666668</v>
      </c>
      <c r="L879" s="28">
        <f t="shared" si="120"/>
        <v>223.01788888888825</v>
      </c>
      <c r="M879" s="31">
        <f t="shared" si="121"/>
        <v>4720.5453148148017</v>
      </c>
      <c r="N879" s="31">
        <f t="shared" si="122"/>
        <v>4.7205453148148013</v>
      </c>
      <c r="O879" s="24" t="str">
        <f t="shared" si="123"/>
        <v/>
      </c>
      <c r="P879" s="24">
        <f t="shared" si="117"/>
        <v>0</v>
      </c>
      <c r="Q879" s="24">
        <f t="shared" si="118"/>
        <v>0</v>
      </c>
      <c r="AE879">
        <f>IF(E879&lt;1,1,0)</f>
        <v>0</v>
      </c>
      <c r="AF879">
        <f>IF(AE879=1,"",E879)</f>
        <v>76.2</v>
      </c>
      <c r="AG879">
        <f>E879/3.6</f>
        <v>21.166666666666668</v>
      </c>
    </row>
    <row r="880" spans="2:33" x14ac:dyDescent="0.3">
      <c r="B880" s="4" t="s">
        <v>53</v>
      </c>
      <c r="C880" s="4">
        <v>872</v>
      </c>
      <c r="D880" s="4">
        <v>283</v>
      </c>
      <c r="E880" s="11">
        <v>75.8</v>
      </c>
      <c r="F880" s="26">
        <f t="shared" si="124"/>
        <v>-0.11111111111111072</v>
      </c>
      <c r="G880" s="26">
        <f t="shared" si="119"/>
        <v>21.055555555555554</v>
      </c>
      <c r="H880" s="26">
        <f t="shared" si="125"/>
        <v>-0.39999999999999858</v>
      </c>
      <c r="I880" s="28">
        <f>$Y$8*F880</f>
        <v>-188.88888888888823</v>
      </c>
      <c r="J880" s="28">
        <f>$Z$8*$Y$8*$AA$8</f>
        <v>200.12400000000002</v>
      </c>
      <c r="K880" s="28">
        <f>0.5*$AB$8*$AD$8*$AC$8*(G880)^2</f>
        <v>186.20129629629625</v>
      </c>
      <c r="L880" s="28">
        <f t="shared" si="120"/>
        <v>197.43640740740804</v>
      </c>
      <c r="M880" s="31">
        <f t="shared" si="121"/>
        <v>4157.1332448559797</v>
      </c>
      <c r="N880" s="31">
        <f t="shared" si="122"/>
        <v>4.1571332448559799</v>
      </c>
      <c r="O880" s="24" t="str">
        <f t="shared" si="123"/>
        <v/>
      </c>
      <c r="P880" s="24">
        <f t="shared" si="117"/>
        <v>0</v>
      </c>
      <c r="Q880" s="24">
        <f t="shared" si="118"/>
        <v>0</v>
      </c>
      <c r="AE880">
        <f>IF(E880&lt;1,1,0)</f>
        <v>0</v>
      </c>
      <c r="AF880">
        <f>IF(AE880=1,"",E880)</f>
        <v>75.8</v>
      </c>
      <c r="AG880">
        <f>E880/3.6</f>
        <v>21.055555555555554</v>
      </c>
    </row>
    <row r="881" spans="2:33" x14ac:dyDescent="0.3">
      <c r="B881" s="4" t="s">
        <v>53</v>
      </c>
      <c r="C881" s="4">
        <v>873</v>
      </c>
      <c r="D881" s="4">
        <v>284</v>
      </c>
      <c r="E881" s="11">
        <v>75.400000000000006</v>
      </c>
      <c r="F881" s="26">
        <f t="shared" si="124"/>
        <v>-0.1388888888888889</v>
      </c>
      <c r="G881" s="26">
        <f t="shared" si="119"/>
        <v>20.944444444444446</v>
      </c>
      <c r="H881" s="26">
        <f t="shared" si="125"/>
        <v>-0.5</v>
      </c>
      <c r="I881" s="28">
        <f>$Y$8*F881</f>
        <v>-236.11111111111111</v>
      </c>
      <c r="J881" s="28">
        <f>$Z$8*$Y$8*$AA$8</f>
        <v>200.12400000000002</v>
      </c>
      <c r="K881" s="28">
        <f>0.5*$AB$8*$AD$8*$AC$8*(G881)^2</f>
        <v>184.24129629629633</v>
      </c>
      <c r="L881" s="28">
        <f t="shared" si="120"/>
        <v>148.25418518518524</v>
      </c>
      <c r="M881" s="31">
        <f t="shared" si="121"/>
        <v>3105.101545267491</v>
      </c>
      <c r="N881" s="31">
        <f t="shared" si="122"/>
        <v>3.105101545267491</v>
      </c>
      <c r="O881" s="24" t="str">
        <f t="shared" si="123"/>
        <v/>
      </c>
      <c r="P881" s="24">
        <f t="shared" si="117"/>
        <v>0</v>
      </c>
      <c r="Q881" s="24">
        <f t="shared" si="118"/>
        <v>0</v>
      </c>
      <c r="AE881">
        <f>IF(E881&lt;1,1,0)</f>
        <v>0</v>
      </c>
      <c r="AF881">
        <f>IF(AE881=1,"",E881)</f>
        <v>75.400000000000006</v>
      </c>
      <c r="AG881">
        <f>E881/3.6</f>
        <v>20.944444444444446</v>
      </c>
    </row>
    <row r="882" spans="2:33" x14ac:dyDescent="0.3">
      <c r="B882" s="4" t="s">
        <v>53</v>
      </c>
      <c r="C882" s="4">
        <v>874</v>
      </c>
      <c r="D882" s="4">
        <v>285</v>
      </c>
      <c r="E882" s="11">
        <v>74.8</v>
      </c>
      <c r="F882" s="26">
        <f t="shared" si="124"/>
        <v>-0.20833333333333331</v>
      </c>
      <c r="G882" s="26">
        <f t="shared" si="119"/>
        <v>20.777777777777775</v>
      </c>
      <c r="H882" s="26">
        <f t="shared" si="125"/>
        <v>-0.75</v>
      </c>
      <c r="I882" s="28">
        <f>$Y$8*F882</f>
        <v>-354.16666666666663</v>
      </c>
      <c r="J882" s="28">
        <f>$Z$8*$Y$8*$AA$8</f>
        <v>200.12400000000002</v>
      </c>
      <c r="K882" s="28">
        <f>0.5*$AB$8*$AD$8*$AC$8*(G882)^2</f>
        <v>181.32074074074069</v>
      </c>
      <c r="L882" s="28">
        <f t="shared" si="120"/>
        <v>27.278074074074084</v>
      </c>
      <c r="M882" s="31">
        <f t="shared" si="121"/>
        <v>566.77776131687256</v>
      </c>
      <c r="N882" s="31">
        <f t="shared" si="122"/>
        <v>0.56677776131687252</v>
      </c>
      <c r="O882" s="24" t="str">
        <f t="shared" si="123"/>
        <v/>
      </c>
      <c r="P882" s="24">
        <f t="shared" si="117"/>
        <v>118.72567592592452</v>
      </c>
      <c r="Q882" s="24">
        <f t="shared" si="118"/>
        <v>77.171689351850944</v>
      </c>
      <c r="AE882">
        <f>IF(E882&lt;1,1,0)</f>
        <v>0</v>
      </c>
      <c r="AF882">
        <f>IF(AE882=1,"",E882)</f>
        <v>74.8</v>
      </c>
      <c r="AG882">
        <f>E882/3.6</f>
        <v>20.777777777777775</v>
      </c>
    </row>
    <row r="883" spans="2:33" x14ac:dyDescent="0.3">
      <c r="B883" s="4" t="s">
        <v>53</v>
      </c>
      <c r="C883" s="4">
        <v>875</v>
      </c>
      <c r="D883" s="4">
        <v>286</v>
      </c>
      <c r="E883" s="11">
        <v>73.900000000000006</v>
      </c>
      <c r="F883" s="26">
        <f t="shared" si="124"/>
        <v>-0.29166666666666585</v>
      </c>
      <c r="G883" s="26">
        <f t="shared" si="119"/>
        <v>20.527777777777779</v>
      </c>
      <c r="H883" s="26">
        <f t="shared" si="125"/>
        <v>-1.0499999999999972</v>
      </c>
      <c r="I883" s="28">
        <f>$Y$8*F883</f>
        <v>-495.83333333333195</v>
      </c>
      <c r="J883" s="28">
        <f>$Z$8*$Y$8*$AA$8</f>
        <v>200.12400000000002</v>
      </c>
      <c r="K883" s="28">
        <f>0.5*$AB$8*$AD$8*$AC$8*(G883)^2</f>
        <v>176.98365740740741</v>
      </c>
      <c r="L883" s="28">
        <f t="shared" si="120"/>
        <v>-118.72567592592452</v>
      </c>
      <c r="M883" s="31">
        <f t="shared" si="121"/>
        <v>-2437.1742919238395</v>
      </c>
      <c r="N883" s="31">
        <f t="shared" si="122"/>
        <v>-2.4371742919238395</v>
      </c>
      <c r="O883" s="24" t="str">
        <f t="shared" si="123"/>
        <v>BRAKING</v>
      </c>
      <c r="P883" s="24">
        <f t="shared" si="117"/>
        <v>242.48234259259451</v>
      </c>
      <c r="Q883" s="24">
        <f t="shared" si="118"/>
        <v>157.61352268518644</v>
      </c>
      <c r="AE883">
        <f>IF(E883&lt;1,1,0)</f>
        <v>0</v>
      </c>
      <c r="AF883">
        <f>IF(AE883=1,"",E883)</f>
        <v>73.900000000000006</v>
      </c>
      <c r="AG883">
        <f>E883/3.6</f>
        <v>20.527777777777779</v>
      </c>
    </row>
    <row r="884" spans="2:33" x14ac:dyDescent="0.3">
      <c r="B884" s="4" t="s">
        <v>53</v>
      </c>
      <c r="C884" s="4">
        <v>876</v>
      </c>
      <c r="D884" s="4">
        <v>287</v>
      </c>
      <c r="E884" s="11">
        <v>72.7</v>
      </c>
      <c r="F884" s="26">
        <f t="shared" si="124"/>
        <v>-0.36111111111111227</v>
      </c>
      <c r="G884" s="26">
        <f t="shared" si="119"/>
        <v>20.194444444444446</v>
      </c>
      <c r="H884" s="26">
        <f t="shared" si="125"/>
        <v>-1.3000000000000043</v>
      </c>
      <c r="I884" s="28">
        <f>$Y$8*F884</f>
        <v>-613.88888888889085</v>
      </c>
      <c r="J884" s="28">
        <f>$Z$8*$Y$8*$AA$8</f>
        <v>200.12400000000002</v>
      </c>
      <c r="K884" s="28">
        <f>0.5*$AB$8*$AD$8*$AC$8*(G884)^2</f>
        <v>171.28254629629632</v>
      </c>
      <c r="L884" s="28">
        <f t="shared" si="120"/>
        <v>-242.48234259259451</v>
      </c>
      <c r="M884" s="31">
        <f t="shared" si="121"/>
        <v>-4896.7961962448953</v>
      </c>
      <c r="N884" s="31">
        <f t="shared" si="122"/>
        <v>-4.8967961962448951</v>
      </c>
      <c r="O884" s="24" t="str">
        <f t="shared" si="123"/>
        <v>BRAKING</v>
      </c>
      <c r="P884" s="24">
        <f t="shared" si="117"/>
        <v>178.18234259259191</v>
      </c>
      <c r="Q884" s="24">
        <f t="shared" si="118"/>
        <v>115.81852268518475</v>
      </c>
      <c r="AE884">
        <f>IF(E884&lt;1,1,0)</f>
        <v>0</v>
      </c>
      <c r="AF884">
        <f>IF(AE884=1,"",E884)</f>
        <v>72.7</v>
      </c>
      <c r="AG884">
        <f>E884/3.6</f>
        <v>20.194444444444446</v>
      </c>
    </row>
    <row r="885" spans="2:33" x14ac:dyDescent="0.3">
      <c r="B885" s="4" t="s">
        <v>53</v>
      </c>
      <c r="C885" s="4">
        <v>877</v>
      </c>
      <c r="D885" s="4">
        <v>288</v>
      </c>
      <c r="E885" s="11">
        <v>71.3</v>
      </c>
      <c r="F885" s="26">
        <f t="shared" si="124"/>
        <v>-0.31944444444444403</v>
      </c>
      <c r="G885" s="26">
        <f t="shared" si="119"/>
        <v>19.805555555555554</v>
      </c>
      <c r="H885" s="26">
        <f t="shared" si="125"/>
        <v>-1.1499999999999986</v>
      </c>
      <c r="I885" s="28">
        <f>$Y$8*F885</f>
        <v>-543.05555555555486</v>
      </c>
      <c r="J885" s="28">
        <f>$Z$8*$Y$8*$AA$8</f>
        <v>200.12400000000002</v>
      </c>
      <c r="K885" s="28">
        <f>0.5*$AB$8*$AD$8*$AC$8*(G885)^2</f>
        <v>164.74921296296293</v>
      </c>
      <c r="L885" s="28">
        <f t="shared" si="120"/>
        <v>-178.18234259259191</v>
      </c>
      <c r="M885" s="31">
        <f t="shared" si="121"/>
        <v>-3529.0002852366115</v>
      </c>
      <c r="N885" s="31">
        <f t="shared" si="122"/>
        <v>-3.5290002852366116</v>
      </c>
      <c r="O885" s="24" t="str">
        <f t="shared" si="123"/>
        <v>BRAKING</v>
      </c>
      <c r="P885" s="24">
        <f t="shared" si="117"/>
        <v>0</v>
      </c>
      <c r="Q885" s="24">
        <f t="shared" si="118"/>
        <v>0</v>
      </c>
      <c r="AE885">
        <f>IF(E885&lt;1,1,0)</f>
        <v>0</v>
      </c>
      <c r="AF885">
        <f>IF(AE885=1,"",E885)</f>
        <v>71.3</v>
      </c>
      <c r="AG885">
        <f>E885/3.6</f>
        <v>19.805555555555554</v>
      </c>
    </row>
    <row r="886" spans="2:33" x14ac:dyDescent="0.3">
      <c r="B886" s="4" t="s">
        <v>53</v>
      </c>
      <c r="C886" s="4">
        <v>878</v>
      </c>
      <c r="D886" s="4">
        <v>289</v>
      </c>
      <c r="E886" s="11">
        <v>70.400000000000006</v>
      </c>
      <c r="F886" s="26">
        <f t="shared" si="124"/>
        <v>-0.18055555555555516</v>
      </c>
      <c r="G886" s="26">
        <f t="shared" si="119"/>
        <v>19.555555555555557</v>
      </c>
      <c r="H886" s="26">
        <f t="shared" si="125"/>
        <v>-0.64999999999999858</v>
      </c>
      <c r="I886" s="28">
        <f>$Y$8*F886</f>
        <v>-306.94444444444377</v>
      </c>
      <c r="J886" s="28">
        <f>$Z$8*$Y$8*$AA$8</f>
        <v>200.12400000000002</v>
      </c>
      <c r="K886" s="28">
        <f>0.5*$AB$8*$AD$8*$AC$8*(G886)^2</f>
        <v>160.6162962962963</v>
      </c>
      <c r="L886" s="28">
        <f t="shared" si="120"/>
        <v>53.795851851852547</v>
      </c>
      <c r="M886" s="31">
        <f t="shared" si="121"/>
        <v>1052.0077695473387</v>
      </c>
      <c r="N886" s="31">
        <f t="shared" si="122"/>
        <v>1.0520077695473387</v>
      </c>
      <c r="O886" s="24" t="str">
        <f t="shared" si="123"/>
        <v/>
      </c>
      <c r="P886" s="24">
        <f t="shared" si="117"/>
        <v>0</v>
      </c>
      <c r="Q886" s="24">
        <f t="shared" si="118"/>
        <v>0</v>
      </c>
      <c r="AE886">
        <f>IF(E886&lt;1,1,0)</f>
        <v>0</v>
      </c>
      <c r="AF886">
        <f>IF(AE886=1,"",E886)</f>
        <v>70.400000000000006</v>
      </c>
      <c r="AG886">
        <f>E886/3.6</f>
        <v>19.555555555555557</v>
      </c>
    </row>
    <row r="887" spans="2:33" x14ac:dyDescent="0.3">
      <c r="B887" s="4" t="s">
        <v>53</v>
      </c>
      <c r="C887" s="4">
        <v>879</v>
      </c>
      <c r="D887" s="4">
        <v>290</v>
      </c>
      <c r="E887" s="11">
        <v>70</v>
      </c>
      <c r="F887" s="26">
        <f t="shared" si="124"/>
        <v>-5.5555555555556344E-2</v>
      </c>
      <c r="G887" s="26">
        <f t="shared" si="119"/>
        <v>19.444444444444443</v>
      </c>
      <c r="H887" s="26">
        <f t="shared" si="125"/>
        <v>-0.20000000000000284</v>
      </c>
      <c r="I887" s="28">
        <f>$Y$8*F887</f>
        <v>-94.444444444445779</v>
      </c>
      <c r="J887" s="28">
        <f>$Z$8*$Y$8*$AA$8</f>
        <v>200.12400000000002</v>
      </c>
      <c r="K887" s="28">
        <f>0.5*$AB$8*$AD$8*$AC$8*(G887)^2</f>
        <v>158.79629629629628</v>
      </c>
      <c r="L887" s="28">
        <f t="shared" si="120"/>
        <v>264.47585185185051</v>
      </c>
      <c r="M887" s="31">
        <f t="shared" si="121"/>
        <v>5142.5860082304262</v>
      </c>
      <c r="N887" s="31">
        <f t="shared" si="122"/>
        <v>5.1425860082304258</v>
      </c>
      <c r="O887" s="24" t="str">
        <f t="shared" si="123"/>
        <v/>
      </c>
      <c r="P887" s="24">
        <f t="shared" si="117"/>
        <v>0</v>
      </c>
      <c r="Q887" s="24">
        <f t="shared" si="118"/>
        <v>0</v>
      </c>
      <c r="AE887">
        <f>IF(E887&lt;1,1,0)</f>
        <v>0</v>
      </c>
      <c r="AF887">
        <f>IF(AE887=1,"",E887)</f>
        <v>70</v>
      </c>
      <c r="AG887">
        <f>E887/3.6</f>
        <v>19.444444444444443</v>
      </c>
    </row>
    <row r="888" spans="2:33" x14ac:dyDescent="0.3">
      <c r="B888" s="4" t="s">
        <v>53</v>
      </c>
      <c r="C888" s="4">
        <v>880</v>
      </c>
      <c r="D888" s="4">
        <v>291</v>
      </c>
      <c r="E888" s="11">
        <v>70</v>
      </c>
      <c r="F888" s="26">
        <f t="shared" si="124"/>
        <v>-0.1388888888888889</v>
      </c>
      <c r="G888" s="26">
        <f t="shared" si="119"/>
        <v>19.444444444444443</v>
      </c>
      <c r="H888" s="26">
        <f t="shared" si="125"/>
        <v>-0.5</v>
      </c>
      <c r="I888" s="28">
        <f>$Y$8*F888</f>
        <v>-236.11111111111111</v>
      </c>
      <c r="J888" s="28">
        <f>$Z$8*$Y$8*$AA$8</f>
        <v>200.12400000000002</v>
      </c>
      <c r="K888" s="28">
        <f>0.5*$AB$8*$AD$8*$AC$8*(G888)^2</f>
        <v>158.79629629629628</v>
      </c>
      <c r="L888" s="28">
        <f t="shared" si="120"/>
        <v>122.80918518518519</v>
      </c>
      <c r="M888" s="31">
        <f t="shared" si="121"/>
        <v>2387.956378600823</v>
      </c>
      <c r="N888" s="31">
        <f t="shared" si="122"/>
        <v>2.3879563786008231</v>
      </c>
      <c r="O888" s="24" t="str">
        <f t="shared" si="123"/>
        <v/>
      </c>
      <c r="P888" s="24">
        <f t="shared" si="117"/>
        <v>117.80655555555552</v>
      </c>
      <c r="Q888" s="24">
        <f t="shared" si="118"/>
        <v>76.574261111111085</v>
      </c>
      <c r="AE888">
        <f>IF(E888&lt;1,1,0)</f>
        <v>0</v>
      </c>
      <c r="AF888">
        <f>IF(AE888=1,"",E888)</f>
        <v>70</v>
      </c>
      <c r="AG888">
        <f>E888/3.6</f>
        <v>19.444444444444443</v>
      </c>
    </row>
    <row r="889" spans="2:33" x14ac:dyDescent="0.3">
      <c r="B889" s="4" t="s">
        <v>53</v>
      </c>
      <c r="C889" s="4">
        <v>881</v>
      </c>
      <c r="D889" s="4">
        <v>292</v>
      </c>
      <c r="E889" s="11">
        <v>69</v>
      </c>
      <c r="F889" s="26">
        <f t="shared" si="124"/>
        <v>-0.27777777777777779</v>
      </c>
      <c r="G889" s="26">
        <f t="shared" si="119"/>
        <v>19.166666666666668</v>
      </c>
      <c r="H889" s="26">
        <f t="shared" si="125"/>
        <v>-1</v>
      </c>
      <c r="I889" s="28">
        <f>$Y$8*F889</f>
        <v>-472.22222222222223</v>
      </c>
      <c r="J889" s="28">
        <f>$Z$8*$Y$8*$AA$8</f>
        <v>200.12400000000002</v>
      </c>
      <c r="K889" s="28">
        <f>0.5*$AB$8*$AD$8*$AC$8*(G889)^2</f>
        <v>154.29166666666669</v>
      </c>
      <c r="L889" s="28">
        <f t="shared" si="120"/>
        <v>-117.80655555555552</v>
      </c>
      <c r="M889" s="31">
        <f t="shared" si="121"/>
        <v>-2257.9589814814808</v>
      </c>
      <c r="N889" s="31">
        <f t="shared" si="122"/>
        <v>-2.2579589814814809</v>
      </c>
      <c r="O889" s="24" t="str">
        <f t="shared" si="123"/>
        <v>BRAKING</v>
      </c>
      <c r="P889" s="24">
        <f t="shared" si="117"/>
        <v>0</v>
      </c>
      <c r="Q889" s="24">
        <f t="shared" si="118"/>
        <v>0</v>
      </c>
      <c r="AE889">
        <f>IF(E889&lt;1,1,0)</f>
        <v>0</v>
      </c>
      <c r="AF889">
        <f>IF(AE889=1,"",E889)</f>
        <v>69</v>
      </c>
      <c r="AG889">
        <f>E889/3.6</f>
        <v>19.166666666666668</v>
      </c>
    </row>
    <row r="890" spans="2:33" x14ac:dyDescent="0.3">
      <c r="B890" s="4" t="s">
        <v>53</v>
      </c>
      <c r="C890" s="4">
        <v>882</v>
      </c>
      <c r="D890" s="4">
        <v>293</v>
      </c>
      <c r="E890" s="11">
        <v>68</v>
      </c>
      <c r="F890" s="26">
        <f t="shared" si="124"/>
        <v>-0.1388888888888889</v>
      </c>
      <c r="G890" s="26">
        <f t="shared" si="119"/>
        <v>18.888888888888889</v>
      </c>
      <c r="H890" s="26">
        <f t="shared" si="125"/>
        <v>-0.5</v>
      </c>
      <c r="I890" s="28">
        <f>$Y$8*F890</f>
        <v>-236.11111111111111</v>
      </c>
      <c r="J890" s="28">
        <f>$Z$8*$Y$8*$AA$8</f>
        <v>200.12400000000002</v>
      </c>
      <c r="K890" s="28">
        <f>0.5*$AB$8*$AD$8*$AC$8*(G890)^2</f>
        <v>149.85185185185185</v>
      </c>
      <c r="L890" s="28">
        <f t="shared" si="120"/>
        <v>113.86474074074076</v>
      </c>
      <c r="M890" s="31">
        <f t="shared" si="121"/>
        <v>2150.7784362139923</v>
      </c>
      <c r="N890" s="31">
        <f t="shared" si="122"/>
        <v>2.1507784362139923</v>
      </c>
      <c r="O890" s="24" t="str">
        <f t="shared" si="123"/>
        <v/>
      </c>
      <c r="P890" s="24">
        <f t="shared" si="117"/>
        <v>0</v>
      </c>
      <c r="Q890" s="24">
        <f t="shared" si="118"/>
        <v>0</v>
      </c>
      <c r="AE890">
        <f>IF(E890&lt;1,1,0)</f>
        <v>0</v>
      </c>
      <c r="AF890">
        <f>IF(AE890=1,"",E890)</f>
        <v>68</v>
      </c>
      <c r="AG890">
        <f>E890/3.6</f>
        <v>18.888888888888889</v>
      </c>
    </row>
    <row r="891" spans="2:33" x14ac:dyDescent="0.3">
      <c r="B891" s="4" t="s">
        <v>53</v>
      </c>
      <c r="C891" s="4">
        <v>883</v>
      </c>
      <c r="D891" s="4">
        <v>294</v>
      </c>
      <c r="E891" s="11">
        <v>68</v>
      </c>
      <c r="F891" s="26">
        <f t="shared" si="124"/>
        <v>0</v>
      </c>
      <c r="G891" s="26">
        <f t="shared" si="119"/>
        <v>18.888888888888889</v>
      </c>
      <c r="H891" s="26">
        <f t="shared" si="125"/>
        <v>0</v>
      </c>
      <c r="I891" s="28">
        <f>$Y$8*F891</f>
        <v>0</v>
      </c>
      <c r="J891" s="28">
        <f>$Z$8*$Y$8*$AA$8</f>
        <v>200.12400000000002</v>
      </c>
      <c r="K891" s="28">
        <f>0.5*$AB$8*$AD$8*$AC$8*(G891)^2</f>
        <v>149.85185185185185</v>
      </c>
      <c r="L891" s="28">
        <f t="shared" si="120"/>
        <v>349.97585185185187</v>
      </c>
      <c r="M891" s="31">
        <f t="shared" si="121"/>
        <v>6610.654979423869</v>
      </c>
      <c r="N891" s="31">
        <f t="shared" si="122"/>
        <v>6.6106549794238694</v>
      </c>
      <c r="O891" s="24" t="str">
        <f t="shared" si="123"/>
        <v/>
      </c>
      <c r="P891" s="24">
        <f t="shared" si="117"/>
        <v>0</v>
      </c>
      <c r="Q891" s="24">
        <f t="shared" si="118"/>
        <v>0</v>
      </c>
      <c r="AE891">
        <f>IF(E891&lt;1,1,0)</f>
        <v>0</v>
      </c>
      <c r="AF891">
        <f>IF(AE891=1,"",E891)</f>
        <v>68</v>
      </c>
      <c r="AG891">
        <f>E891/3.6</f>
        <v>18.888888888888889</v>
      </c>
    </row>
    <row r="892" spans="2:33" x14ac:dyDescent="0.3">
      <c r="B892" s="4" t="s">
        <v>53</v>
      </c>
      <c r="C892" s="4">
        <v>884</v>
      </c>
      <c r="D892" s="4">
        <v>295</v>
      </c>
      <c r="E892" s="11">
        <v>68</v>
      </c>
      <c r="F892" s="26">
        <f t="shared" si="124"/>
        <v>1.3888888888888099E-2</v>
      </c>
      <c r="G892" s="26">
        <f t="shared" si="119"/>
        <v>18.888888888888889</v>
      </c>
      <c r="H892" s="26">
        <f t="shared" si="125"/>
        <v>4.9999999999997158E-2</v>
      </c>
      <c r="I892" s="28">
        <f>$Y$8*F892</f>
        <v>23.611111111109768</v>
      </c>
      <c r="J892" s="28">
        <f>$Z$8*$Y$8*$AA$8</f>
        <v>200.12400000000002</v>
      </c>
      <c r="K892" s="28">
        <f>0.5*$AB$8*$AD$8*$AC$8*(G892)^2</f>
        <v>149.85185185185185</v>
      </c>
      <c r="L892" s="28">
        <f t="shared" si="120"/>
        <v>373.58696296296165</v>
      </c>
      <c r="M892" s="31">
        <f t="shared" si="121"/>
        <v>7056.6426337448311</v>
      </c>
      <c r="N892" s="31">
        <f t="shared" si="122"/>
        <v>7.0566426337448309</v>
      </c>
      <c r="O892" s="24" t="str">
        <f t="shared" si="123"/>
        <v/>
      </c>
      <c r="P892" s="24">
        <f t="shared" si="117"/>
        <v>0</v>
      </c>
      <c r="Q892" s="24">
        <f t="shared" si="118"/>
        <v>0</v>
      </c>
      <c r="AE892">
        <f>IF(E892&lt;1,1,0)</f>
        <v>0</v>
      </c>
      <c r="AF892">
        <f>IF(AE892=1,"",E892)</f>
        <v>68</v>
      </c>
      <c r="AG892">
        <f>E892/3.6</f>
        <v>18.888888888888889</v>
      </c>
    </row>
    <row r="893" spans="2:33" x14ac:dyDescent="0.3">
      <c r="B893" s="4" t="s">
        <v>53</v>
      </c>
      <c r="C893" s="4">
        <v>885</v>
      </c>
      <c r="D893" s="4">
        <v>296</v>
      </c>
      <c r="E893" s="11">
        <v>68.099999999999994</v>
      </c>
      <c r="F893" s="26">
        <f t="shared" si="124"/>
        <v>5.5555555555556344E-2</v>
      </c>
      <c r="G893" s="26">
        <f t="shared" si="119"/>
        <v>18.916666666666664</v>
      </c>
      <c r="H893" s="26">
        <f t="shared" si="125"/>
        <v>0.20000000000000284</v>
      </c>
      <c r="I893" s="28">
        <f>$Y$8*F893</f>
        <v>94.444444444445779</v>
      </c>
      <c r="J893" s="28">
        <f>$Z$8*$Y$8*$AA$8</f>
        <v>200.12400000000002</v>
      </c>
      <c r="K893" s="28">
        <f>0.5*$AB$8*$AD$8*$AC$8*(G893)^2</f>
        <v>150.29291666666663</v>
      </c>
      <c r="L893" s="28">
        <f t="shared" si="120"/>
        <v>444.86136111111239</v>
      </c>
      <c r="M893" s="31">
        <f t="shared" si="121"/>
        <v>8415.294081018541</v>
      </c>
      <c r="N893" s="31">
        <f t="shared" si="122"/>
        <v>8.4152940810185406</v>
      </c>
      <c r="O893" s="24" t="str">
        <f t="shared" si="123"/>
        <v/>
      </c>
      <c r="P893" s="24">
        <f t="shared" si="117"/>
        <v>0</v>
      </c>
      <c r="Q893" s="24">
        <f t="shared" si="118"/>
        <v>0</v>
      </c>
      <c r="AE893">
        <f>IF(E893&lt;1,1,0)</f>
        <v>0</v>
      </c>
      <c r="AF893">
        <f>IF(AE893=1,"",E893)</f>
        <v>68.099999999999994</v>
      </c>
      <c r="AG893">
        <f>E893/3.6</f>
        <v>18.916666666666664</v>
      </c>
    </row>
    <row r="894" spans="2:33" x14ac:dyDescent="0.3">
      <c r="B894" s="4" t="s">
        <v>53</v>
      </c>
      <c r="C894" s="4">
        <v>886</v>
      </c>
      <c r="D894" s="4">
        <v>297</v>
      </c>
      <c r="E894" s="11">
        <v>68.400000000000006</v>
      </c>
      <c r="F894" s="26">
        <f t="shared" si="124"/>
        <v>6.9444444444444448E-2</v>
      </c>
      <c r="G894" s="26">
        <f t="shared" si="119"/>
        <v>19</v>
      </c>
      <c r="H894" s="26">
        <f t="shared" si="125"/>
        <v>0.25</v>
      </c>
      <c r="I894" s="28">
        <f>$Y$8*F894</f>
        <v>118.05555555555556</v>
      </c>
      <c r="J894" s="28">
        <f>$Z$8*$Y$8*$AA$8</f>
        <v>200.12400000000002</v>
      </c>
      <c r="K894" s="28">
        <f>0.5*$AB$8*$AD$8*$AC$8*(G894)^2</f>
        <v>151.62</v>
      </c>
      <c r="L894" s="28">
        <f t="shared" si="120"/>
        <v>469.79955555555557</v>
      </c>
      <c r="M894" s="31">
        <f t="shared" si="121"/>
        <v>8926.1915555555552</v>
      </c>
      <c r="N894" s="31">
        <f t="shared" si="122"/>
        <v>8.9261915555555547</v>
      </c>
      <c r="O894" s="24" t="str">
        <f t="shared" si="123"/>
        <v/>
      </c>
      <c r="P894" s="24">
        <f t="shared" si="117"/>
        <v>0</v>
      </c>
      <c r="Q894" s="24">
        <f t="shared" si="118"/>
        <v>0</v>
      </c>
      <c r="AE894">
        <f>IF(E894&lt;1,1,0)</f>
        <v>0</v>
      </c>
      <c r="AF894">
        <f>IF(AE894=1,"",E894)</f>
        <v>68.400000000000006</v>
      </c>
      <c r="AG894">
        <f>E894/3.6</f>
        <v>19</v>
      </c>
    </row>
    <row r="895" spans="2:33" x14ac:dyDescent="0.3">
      <c r="B895" s="4" t="s">
        <v>53</v>
      </c>
      <c r="C895" s="4">
        <v>887</v>
      </c>
      <c r="D895" s="4">
        <v>298</v>
      </c>
      <c r="E895" s="11">
        <v>68.599999999999994</v>
      </c>
      <c r="F895" s="26">
        <f t="shared" si="124"/>
        <v>4.1666666666666269E-2</v>
      </c>
      <c r="G895" s="26">
        <f t="shared" si="119"/>
        <v>19.055555555555554</v>
      </c>
      <c r="H895" s="26">
        <f t="shared" si="125"/>
        <v>0.14999999999999858</v>
      </c>
      <c r="I895" s="28">
        <f>$Y$8*F895</f>
        <v>70.833333333332661</v>
      </c>
      <c r="J895" s="28">
        <f>$Z$8*$Y$8*$AA$8</f>
        <v>200.12400000000002</v>
      </c>
      <c r="K895" s="28">
        <f>0.5*$AB$8*$AD$8*$AC$8*(G895)^2</f>
        <v>152.50796296296295</v>
      </c>
      <c r="L895" s="28">
        <f t="shared" si="120"/>
        <v>423.46529629629566</v>
      </c>
      <c r="M895" s="31">
        <f t="shared" si="121"/>
        <v>8069.3664794238557</v>
      </c>
      <c r="N895" s="31">
        <f t="shared" si="122"/>
        <v>8.0693664794238558</v>
      </c>
      <c r="O895" s="24" t="str">
        <f t="shared" si="123"/>
        <v/>
      </c>
      <c r="P895" s="24">
        <f t="shared" si="117"/>
        <v>0</v>
      </c>
      <c r="Q895" s="24">
        <f t="shared" si="118"/>
        <v>0</v>
      </c>
      <c r="AE895">
        <f>IF(E895&lt;1,1,0)</f>
        <v>0</v>
      </c>
      <c r="AF895">
        <f>IF(AE895=1,"",E895)</f>
        <v>68.599999999999994</v>
      </c>
      <c r="AG895">
        <f>E895/3.6</f>
        <v>19.055555555555554</v>
      </c>
    </row>
    <row r="896" spans="2:33" x14ac:dyDescent="0.3">
      <c r="B896" s="4" t="s">
        <v>53</v>
      </c>
      <c r="C896" s="4">
        <v>888</v>
      </c>
      <c r="D896" s="4">
        <v>299</v>
      </c>
      <c r="E896" s="11">
        <v>68.7</v>
      </c>
      <c r="F896" s="26">
        <f t="shared" si="124"/>
        <v>-1.3888888888888099E-2</v>
      </c>
      <c r="G896" s="26">
        <f t="shared" si="119"/>
        <v>19.083333333333332</v>
      </c>
      <c r="H896" s="26">
        <f t="shared" si="125"/>
        <v>-4.9999999999997158E-2</v>
      </c>
      <c r="I896" s="28">
        <f>$Y$8*F896</f>
        <v>-23.611111111109768</v>
      </c>
      <c r="J896" s="28">
        <f>$Z$8*$Y$8*$AA$8</f>
        <v>200.12400000000002</v>
      </c>
      <c r="K896" s="28">
        <f>0.5*$AB$8*$AD$8*$AC$8*(G896)^2</f>
        <v>152.95291666666665</v>
      </c>
      <c r="L896" s="28">
        <f t="shared" si="120"/>
        <v>329.46580555555693</v>
      </c>
      <c r="M896" s="31">
        <f t="shared" si="121"/>
        <v>6287.305789351878</v>
      </c>
      <c r="N896" s="31">
        <f t="shared" si="122"/>
        <v>6.287305789351878</v>
      </c>
      <c r="O896" s="24" t="str">
        <f t="shared" si="123"/>
        <v/>
      </c>
      <c r="P896" s="24">
        <f t="shared" si="117"/>
        <v>0</v>
      </c>
      <c r="Q896" s="24">
        <f t="shared" si="118"/>
        <v>0</v>
      </c>
      <c r="AE896">
        <f>IF(E896&lt;1,1,0)</f>
        <v>0</v>
      </c>
      <c r="AF896">
        <f>IF(AE896=1,"",E896)</f>
        <v>68.7</v>
      </c>
      <c r="AG896">
        <f>E896/3.6</f>
        <v>19.083333333333332</v>
      </c>
    </row>
    <row r="897" spans="2:33" x14ac:dyDescent="0.3">
      <c r="B897" s="4" t="s">
        <v>53</v>
      </c>
      <c r="C897" s="4">
        <v>889</v>
      </c>
      <c r="D897" s="4">
        <v>300</v>
      </c>
      <c r="E897" s="11">
        <v>68.5</v>
      </c>
      <c r="F897" s="26">
        <f t="shared" si="124"/>
        <v>-8.3333333333334522E-2</v>
      </c>
      <c r="G897" s="26">
        <f t="shared" si="119"/>
        <v>19.027777777777779</v>
      </c>
      <c r="H897" s="26">
        <f t="shared" si="125"/>
        <v>-0.30000000000000426</v>
      </c>
      <c r="I897" s="28">
        <f>$Y$8*F897</f>
        <v>-141.66666666666868</v>
      </c>
      <c r="J897" s="28">
        <f>$Z$8*$Y$8*$AA$8</f>
        <v>200.12400000000002</v>
      </c>
      <c r="K897" s="28">
        <f>0.5*$AB$8*$AD$8*$AC$8*(G897)^2</f>
        <v>152.06365740740742</v>
      </c>
      <c r="L897" s="28">
        <f t="shared" si="120"/>
        <v>210.52099074073877</v>
      </c>
      <c r="M897" s="31">
        <f t="shared" si="121"/>
        <v>4005.7466293723905</v>
      </c>
      <c r="N897" s="31">
        <f t="shared" si="122"/>
        <v>4.0057466293723909</v>
      </c>
      <c r="O897" s="24" t="str">
        <f t="shared" si="123"/>
        <v/>
      </c>
      <c r="P897" s="24">
        <f t="shared" si="117"/>
        <v>0</v>
      </c>
      <c r="Q897" s="24">
        <f t="shared" si="118"/>
        <v>0</v>
      </c>
      <c r="AE897">
        <f>IF(E897&lt;1,1,0)</f>
        <v>0</v>
      </c>
      <c r="AF897">
        <f>IF(AE897=1,"",E897)</f>
        <v>68.5</v>
      </c>
      <c r="AG897">
        <f>E897/3.6</f>
        <v>19.027777777777779</v>
      </c>
    </row>
    <row r="898" spans="2:33" x14ac:dyDescent="0.3">
      <c r="B898" s="4" t="s">
        <v>53</v>
      </c>
      <c r="C898" s="4">
        <v>890</v>
      </c>
      <c r="D898" s="4">
        <v>301</v>
      </c>
      <c r="E898" s="11">
        <v>68.099999999999994</v>
      </c>
      <c r="F898" s="26">
        <f t="shared" si="124"/>
        <v>-0.16666666666666705</v>
      </c>
      <c r="G898" s="26">
        <f t="shared" si="119"/>
        <v>18.916666666666664</v>
      </c>
      <c r="H898" s="26">
        <f t="shared" si="125"/>
        <v>-0.60000000000000142</v>
      </c>
      <c r="I898" s="28">
        <f>$Y$8*F898</f>
        <v>-283.333333333334</v>
      </c>
      <c r="J898" s="28">
        <f>$Z$8*$Y$8*$AA$8</f>
        <v>200.12400000000002</v>
      </c>
      <c r="K898" s="28">
        <f>0.5*$AB$8*$AD$8*$AC$8*(G898)^2</f>
        <v>150.29291666666663</v>
      </c>
      <c r="L898" s="28">
        <f t="shared" si="120"/>
        <v>67.083583333332655</v>
      </c>
      <c r="M898" s="31">
        <f t="shared" si="121"/>
        <v>1268.9977847222092</v>
      </c>
      <c r="N898" s="31">
        <f t="shared" si="122"/>
        <v>1.2689977847222091</v>
      </c>
      <c r="O898" s="24" t="str">
        <f t="shared" si="123"/>
        <v/>
      </c>
      <c r="P898" s="24">
        <f t="shared" si="117"/>
        <v>101.70456481481276</v>
      </c>
      <c r="Q898" s="24">
        <f t="shared" si="118"/>
        <v>66.107967129628292</v>
      </c>
      <c r="AE898">
        <f>IF(E898&lt;1,1,0)</f>
        <v>0</v>
      </c>
      <c r="AF898">
        <f>IF(AE898=1,"",E898)</f>
        <v>68.099999999999994</v>
      </c>
      <c r="AG898">
        <f>E898/3.6</f>
        <v>18.916666666666664</v>
      </c>
    </row>
    <row r="899" spans="2:33" x14ac:dyDescent="0.3">
      <c r="B899" s="4" t="s">
        <v>53</v>
      </c>
      <c r="C899" s="4">
        <v>891</v>
      </c>
      <c r="D899" s="4">
        <v>302</v>
      </c>
      <c r="E899" s="11">
        <v>67.3</v>
      </c>
      <c r="F899" s="26">
        <f t="shared" si="124"/>
        <v>-0.26388888888888767</v>
      </c>
      <c r="G899" s="26">
        <f t="shared" si="119"/>
        <v>18.694444444444443</v>
      </c>
      <c r="H899" s="26">
        <f t="shared" si="125"/>
        <v>-0.94999999999999574</v>
      </c>
      <c r="I899" s="28">
        <f>$Y$8*F899</f>
        <v>-448.61111111110904</v>
      </c>
      <c r="J899" s="28">
        <f>$Z$8*$Y$8*$AA$8</f>
        <v>200.12400000000002</v>
      </c>
      <c r="K899" s="28">
        <f>0.5*$AB$8*$AD$8*$AC$8*(G899)^2</f>
        <v>146.78254629629626</v>
      </c>
      <c r="L899" s="28">
        <f t="shared" si="120"/>
        <v>-101.70456481481276</v>
      </c>
      <c r="M899" s="31">
        <f t="shared" si="121"/>
        <v>-1901.310336676916</v>
      </c>
      <c r="N899" s="31">
        <f t="shared" si="122"/>
        <v>-1.901310336676916</v>
      </c>
      <c r="O899" s="24" t="str">
        <f t="shared" si="123"/>
        <v>BRAKING</v>
      </c>
      <c r="P899" s="24">
        <f t="shared" si="117"/>
        <v>248.13025925925916</v>
      </c>
      <c r="Q899" s="24">
        <f t="shared" si="118"/>
        <v>161.28466851851846</v>
      </c>
      <c r="AE899">
        <f>IF(E899&lt;1,1,0)</f>
        <v>0</v>
      </c>
      <c r="AF899">
        <f>IF(AE899=1,"",E899)</f>
        <v>67.3</v>
      </c>
      <c r="AG899">
        <f>E899/3.6</f>
        <v>18.694444444444443</v>
      </c>
    </row>
    <row r="900" spans="2:33" x14ac:dyDescent="0.3">
      <c r="B900" s="4" t="s">
        <v>53</v>
      </c>
      <c r="C900" s="4">
        <v>892</v>
      </c>
      <c r="D900" s="4">
        <v>303</v>
      </c>
      <c r="E900" s="11">
        <v>66.2</v>
      </c>
      <c r="F900" s="26">
        <f t="shared" si="124"/>
        <v>-0.34722222222222221</v>
      </c>
      <c r="G900" s="26">
        <f t="shared" si="119"/>
        <v>18.388888888888889</v>
      </c>
      <c r="H900" s="26">
        <f t="shared" si="125"/>
        <v>-1.25</v>
      </c>
      <c r="I900" s="28">
        <f>$Y$8*F900</f>
        <v>-590.27777777777771</v>
      </c>
      <c r="J900" s="28">
        <f>$Z$8*$Y$8*$AA$8</f>
        <v>200.12400000000002</v>
      </c>
      <c r="K900" s="28">
        <f>0.5*$AB$8*$AD$8*$AC$8*(G900)^2</f>
        <v>142.02351851851853</v>
      </c>
      <c r="L900" s="28">
        <f t="shared" si="120"/>
        <v>-248.13025925925916</v>
      </c>
      <c r="M900" s="31">
        <f t="shared" si="121"/>
        <v>-4562.8397674897105</v>
      </c>
      <c r="N900" s="31">
        <f t="shared" si="122"/>
        <v>-4.5628397674897103</v>
      </c>
      <c r="O900" s="24" t="str">
        <f t="shared" si="123"/>
        <v>BRAKING</v>
      </c>
      <c r="P900" s="24">
        <f t="shared" si="117"/>
        <v>277.68488888888925</v>
      </c>
      <c r="Q900" s="24">
        <f t="shared" si="118"/>
        <v>180.49517777777803</v>
      </c>
      <c r="AE900">
        <f>IF(E900&lt;1,1,0)</f>
        <v>0</v>
      </c>
      <c r="AF900">
        <f>IF(AE900=1,"",E900)</f>
        <v>66.2</v>
      </c>
      <c r="AG900">
        <f>E900/3.6</f>
        <v>18.388888888888889</v>
      </c>
    </row>
    <row r="901" spans="2:33" x14ac:dyDescent="0.3">
      <c r="B901" s="4" t="s">
        <v>53</v>
      </c>
      <c r="C901" s="4">
        <v>893</v>
      </c>
      <c r="D901" s="4">
        <v>304</v>
      </c>
      <c r="E901" s="11">
        <v>64.8</v>
      </c>
      <c r="F901" s="26">
        <f t="shared" si="124"/>
        <v>-0.36111111111111133</v>
      </c>
      <c r="G901" s="26">
        <f t="shared" si="119"/>
        <v>18</v>
      </c>
      <c r="H901" s="26">
        <f t="shared" si="125"/>
        <v>-1.3000000000000007</v>
      </c>
      <c r="I901" s="28">
        <f>$Y$8*F901</f>
        <v>-613.88888888888926</v>
      </c>
      <c r="J901" s="28">
        <f>$Z$8*$Y$8*$AA$8</f>
        <v>200.12400000000002</v>
      </c>
      <c r="K901" s="28">
        <f>0.5*$AB$8*$AD$8*$AC$8*(G901)^2</f>
        <v>136.07999999999998</v>
      </c>
      <c r="L901" s="28">
        <f t="shared" si="120"/>
        <v>-277.68488888888925</v>
      </c>
      <c r="M901" s="31">
        <f t="shared" si="121"/>
        <v>-4998.3280000000068</v>
      </c>
      <c r="N901" s="31">
        <f t="shared" si="122"/>
        <v>-4.998328000000007</v>
      </c>
      <c r="O901" s="24" t="str">
        <f t="shared" si="123"/>
        <v>BRAKING</v>
      </c>
      <c r="P901" s="24">
        <f t="shared" si="117"/>
        <v>188.23377777777674</v>
      </c>
      <c r="Q901" s="24">
        <f t="shared" si="118"/>
        <v>122.35195555555488</v>
      </c>
      <c r="AE901">
        <f>IF(E901&lt;1,1,0)</f>
        <v>0</v>
      </c>
      <c r="AF901">
        <f>IF(AE901=1,"",E901)</f>
        <v>64.8</v>
      </c>
      <c r="AG901">
        <f>E901/3.6</f>
        <v>18</v>
      </c>
    </row>
    <row r="902" spans="2:33" x14ac:dyDescent="0.3">
      <c r="B902" s="4" t="s">
        <v>53</v>
      </c>
      <c r="C902" s="4">
        <v>894</v>
      </c>
      <c r="D902" s="4">
        <v>305</v>
      </c>
      <c r="E902" s="11">
        <v>63.6</v>
      </c>
      <c r="F902" s="26">
        <f t="shared" si="124"/>
        <v>-0.30555555555555497</v>
      </c>
      <c r="G902" s="26">
        <f t="shared" si="119"/>
        <v>17.666666666666668</v>
      </c>
      <c r="H902" s="26">
        <f t="shared" si="125"/>
        <v>-1.0999999999999979</v>
      </c>
      <c r="I902" s="28">
        <f>$Y$8*F902</f>
        <v>-519.44444444444343</v>
      </c>
      <c r="J902" s="28">
        <f>$Z$8*$Y$8*$AA$8</f>
        <v>200.12400000000002</v>
      </c>
      <c r="K902" s="28">
        <f>0.5*$AB$8*$AD$8*$AC$8*(G902)^2</f>
        <v>131.08666666666667</v>
      </c>
      <c r="L902" s="28">
        <f t="shared" si="120"/>
        <v>-188.23377777777674</v>
      </c>
      <c r="M902" s="31">
        <f t="shared" si="121"/>
        <v>-3325.4634074073892</v>
      </c>
      <c r="N902" s="31">
        <f t="shared" si="122"/>
        <v>-3.3254634074073892</v>
      </c>
      <c r="O902" s="24" t="str">
        <f t="shared" si="123"/>
        <v>BRAKING</v>
      </c>
      <c r="P902" s="24">
        <f t="shared" si="117"/>
        <v>27.045814814814747</v>
      </c>
      <c r="Q902" s="24">
        <f t="shared" si="118"/>
        <v>17.579779629629588</v>
      </c>
      <c r="AE902">
        <f>IF(E902&lt;1,1,0)</f>
        <v>0</v>
      </c>
      <c r="AF902">
        <f>IF(AE902=1,"",E902)</f>
        <v>63.6</v>
      </c>
      <c r="AG902">
        <f>E902/3.6</f>
        <v>17.666666666666668</v>
      </c>
    </row>
    <row r="903" spans="2:33" x14ac:dyDescent="0.3">
      <c r="B903" s="4" t="s">
        <v>53</v>
      </c>
      <c r="C903" s="4">
        <v>895</v>
      </c>
      <c r="D903" s="4">
        <v>306</v>
      </c>
      <c r="E903" s="11">
        <v>62.6</v>
      </c>
      <c r="F903" s="26">
        <f t="shared" si="124"/>
        <v>-0.20833333333333331</v>
      </c>
      <c r="G903" s="26">
        <f t="shared" si="119"/>
        <v>17.388888888888889</v>
      </c>
      <c r="H903" s="26">
        <f t="shared" si="125"/>
        <v>-0.75</v>
      </c>
      <c r="I903" s="28">
        <f>$Y$8*F903</f>
        <v>-354.16666666666663</v>
      </c>
      <c r="J903" s="28">
        <f>$Z$8*$Y$8*$AA$8</f>
        <v>200.12400000000002</v>
      </c>
      <c r="K903" s="28">
        <f>0.5*$AB$8*$AD$8*$AC$8*(G903)^2</f>
        <v>126.99685185185186</v>
      </c>
      <c r="L903" s="28">
        <f t="shared" si="120"/>
        <v>-27.045814814814747</v>
      </c>
      <c r="M903" s="31">
        <f t="shared" si="121"/>
        <v>-470.29666872427867</v>
      </c>
      <c r="N903" s="31">
        <f t="shared" si="122"/>
        <v>-0.47029666872427867</v>
      </c>
      <c r="O903" s="24" t="str">
        <f t="shared" si="123"/>
        <v>BRAKING</v>
      </c>
      <c r="P903" s="24">
        <f t="shared" si="117"/>
        <v>0</v>
      </c>
      <c r="Q903" s="24">
        <f t="shared" si="118"/>
        <v>0</v>
      </c>
      <c r="AE903">
        <f>IF(E903&lt;1,1,0)</f>
        <v>0</v>
      </c>
      <c r="AF903">
        <f>IF(AE903=1,"",E903)</f>
        <v>62.6</v>
      </c>
      <c r="AG903">
        <f>E903/3.6</f>
        <v>17.388888888888889</v>
      </c>
    </row>
    <row r="904" spans="2:33" x14ac:dyDescent="0.3">
      <c r="B904" s="4" t="s">
        <v>53</v>
      </c>
      <c r="C904" s="4">
        <v>896</v>
      </c>
      <c r="D904" s="4">
        <v>307</v>
      </c>
      <c r="E904" s="11">
        <v>62.1</v>
      </c>
      <c r="F904" s="26">
        <f t="shared" si="124"/>
        <v>-9.7222222222222612E-2</v>
      </c>
      <c r="G904" s="26">
        <f t="shared" si="119"/>
        <v>17.25</v>
      </c>
      <c r="H904" s="26">
        <f t="shared" si="125"/>
        <v>-0.35000000000000142</v>
      </c>
      <c r="I904" s="28">
        <f>$Y$8*F904</f>
        <v>-165.27777777777845</v>
      </c>
      <c r="J904" s="28">
        <f>$Z$8*$Y$8*$AA$8</f>
        <v>200.12400000000002</v>
      </c>
      <c r="K904" s="28">
        <f>0.5*$AB$8*$AD$8*$AC$8*(G904)^2</f>
        <v>124.97624999999999</v>
      </c>
      <c r="L904" s="28">
        <f t="shared" si="120"/>
        <v>159.82247222222156</v>
      </c>
      <c r="M904" s="31">
        <f t="shared" si="121"/>
        <v>2756.9376458333218</v>
      </c>
      <c r="N904" s="31">
        <f t="shared" si="122"/>
        <v>2.7569376458333217</v>
      </c>
      <c r="O904" s="24" t="str">
        <f t="shared" si="123"/>
        <v/>
      </c>
      <c r="P904" s="24">
        <f t="shared" ref="P904:P967" si="126">MAX(-L905,0)</f>
        <v>0</v>
      </c>
      <c r="Q904" s="24">
        <f t="shared" ref="Q904:Q967" si="127">P904*0.65</f>
        <v>0</v>
      </c>
      <c r="AE904">
        <f>IF(E904&lt;1,1,0)</f>
        <v>0</v>
      </c>
      <c r="AF904">
        <f>IF(AE904=1,"",E904)</f>
        <v>62.1</v>
      </c>
      <c r="AG904">
        <f>E904/3.6</f>
        <v>17.25</v>
      </c>
    </row>
    <row r="905" spans="2:33" x14ac:dyDescent="0.3">
      <c r="B905" s="4" t="s">
        <v>53</v>
      </c>
      <c r="C905" s="4">
        <v>897</v>
      </c>
      <c r="D905" s="4">
        <v>308</v>
      </c>
      <c r="E905" s="11">
        <v>61.9</v>
      </c>
      <c r="F905" s="26">
        <f t="shared" si="124"/>
        <v>-2.7777777777778172E-2</v>
      </c>
      <c r="G905" s="26">
        <f t="shared" ref="G905:G968" si="128">E905/3.6</f>
        <v>17.194444444444443</v>
      </c>
      <c r="H905" s="26">
        <f t="shared" si="125"/>
        <v>-0.10000000000000142</v>
      </c>
      <c r="I905" s="28">
        <f>$Y$8*F905</f>
        <v>-47.222222222222889</v>
      </c>
      <c r="J905" s="28">
        <f>$Z$8*$Y$8*$AA$8</f>
        <v>200.12400000000002</v>
      </c>
      <c r="K905" s="28">
        <f>0.5*$AB$8*$AD$8*$AC$8*(G905)^2</f>
        <v>124.17254629629628</v>
      </c>
      <c r="L905" s="28">
        <f t="shared" ref="L905:L968" si="129">I905+$J$8+K905</f>
        <v>277.07432407407339</v>
      </c>
      <c r="M905" s="31">
        <f t="shared" ref="M905:M968" si="130">L905*G905</f>
        <v>4764.1390722736505</v>
      </c>
      <c r="N905" s="31">
        <f t="shared" ref="N905:N968" si="131">M905/1000</f>
        <v>4.7641390722736503</v>
      </c>
      <c r="O905" s="24" t="str">
        <f t="shared" ref="O905:O968" si="132">IF(L905&lt;0, "BRAKING", "")</f>
        <v/>
      </c>
      <c r="P905" s="24">
        <f t="shared" si="126"/>
        <v>0</v>
      </c>
      <c r="Q905" s="24">
        <f t="shared" si="127"/>
        <v>0</v>
      </c>
      <c r="AE905">
        <f>IF(E905&lt;1,1,0)</f>
        <v>0</v>
      </c>
      <c r="AF905">
        <f>IF(AE905=1,"",E905)</f>
        <v>61.9</v>
      </c>
      <c r="AG905">
        <f>E905/3.6</f>
        <v>17.194444444444443</v>
      </c>
    </row>
    <row r="906" spans="2:33" x14ac:dyDescent="0.3">
      <c r="B906" s="4" t="s">
        <v>53</v>
      </c>
      <c r="C906" s="4">
        <v>898</v>
      </c>
      <c r="D906" s="4">
        <v>309</v>
      </c>
      <c r="E906" s="11">
        <v>61.9</v>
      </c>
      <c r="F906" s="26">
        <f t="shared" ref="F906:F969" si="133">($E907-$E905)/2/3.6</f>
        <v>-1.3888888888889086E-2</v>
      </c>
      <c r="G906" s="26">
        <f t="shared" si="128"/>
        <v>17.194444444444443</v>
      </c>
      <c r="H906" s="26">
        <f t="shared" ref="H906:H969" si="134">($E907-$E905)/2</f>
        <v>-5.0000000000000711E-2</v>
      </c>
      <c r="I906" s="28">
        <f>$Y$8*F906</f>
        <v>-23.611111111111445</v>
      </c>
      <c r="J906" s="28">
        <f>$Z$8*$Y$8*$AA$8</f>
        <v>200.12400000000002</v>
      </c>
      <c r="K906" s="28">
        <f>0.5*$AB$8*$AD$8*$AC$8*(G906)^2</f>
        <v>124.17254629629628</v>
      </c>
      <c r="L906" s="28">
        <f t="shared" si="129"/>
        <v>300.68543518518482</v>
      </c>
      <c r="M906" s="31">
        <f t="shared" si="130"/>
        <v>5170.1190105452606</v>
      </c>
      <c r="N906" s="31">
        <f t="shared" si="131"/>
        <v>5.1701190105452604</v>
      </c>
      <c r="O906" s="24" t="str">
        <f t="shared" si="132"/>
        <v/>
      </c>
      <c r="P906" s="24">
        <f t="shared" si="126"/>
        <v>0</v>
      </c>
      <c r="Q906" s="24">
        <f t="shared" si="127"/>
        <v>0</v>
      </c>
      <c r="AE906">
        <f>IF(E906&lt;1,1,0)</f>
        <v>0</v>
      </c>
      <c r="AF906">
        <f>IF(AE906=1,"",E906)</f>
        <v>61.9</v>
      </c>
      <c r="AG906">
        <f>E906/3.6</f>
        <v>17.194444444444443</v>
      </c>
    </row>
    <row r="907" spans="2:33" x14ac:dyDescent="0.3">
      <c r="B907" s="4" t="s">
        <v>53</v>
      </c>
      <c r="C907" s="4">
        <v>899</v>
      </c>
      <c r="D907" s="4">
        <v>310</v>
      </c>
      <c r="E907" s="11">
        <v>61.8</v>
      </c>
      <c r="F907" s="26">
        <f t="shared" si="133"/>
        <v>-5.5555555555555358E-2</v>
      </c>
      <c r="G907" s="26">
        <f t="shared" si="128"/>
        <v>17.166666666666664</v>
      </c>
      <c r="H907" s="26">
        <f t="shared" si="134"/>
        <v>-0.19999999999999929</v>
      </c>
      <c r="I907" s="28">
        <f>$Y$8*F907</f>
        <v>-94.444444444444116</v>
      </c>
      <c r="J907" s="28">
        <f>$Z$8*$Y$8*$AA$8</f>
        <v>200.12400000000002</v>
      </c>
      <c r="K907" s="28">
        <f>0.5*$AB$8*$AD$8*$AC$8*(G907)^2</f>
        <v>123.77166666666662</v>
      </c>
      <c r="L907" s="28">
        <f t="shared" si="129"/>
        <v>229.45122222222253</v>
      </c>
      <c r="M907" s="31">
        <f t="shared" si="130"/>
        <v>3938.912648148153</v>
      </c>
      <c r="N907" s="31">
        <f t="shared" si="131"/>
        <v>3.9389126481481531</v>
      </c>
      <c r="O907" s="24" t="str">
        <f t="shared" si="132"/>
        <v/>
      </c>
      <c r="P907" s="24">
        <f t="shared" si="126"/>
        <v>0</v>
      </c>
      <c r="Q907" s="24">
        <f t="shared" si="127"/>
        <v>0</v>
      </c>
      <c r="AE907">
        <f>IF(E907&lt;1,1,0)</f>
        <v>0</v>
      </c>
      <c r="AF907">
        <f>IF(AE907=1,"",E907)</f>
        <v>61.8</v>
      </c>
      <c r="AG907">
        <f>E907/3.6</f>
        <v>17.166666666666664</v>
      </c>
    </row>
    <row r="908" spans="2:33" x14ac:dyDescent="0.3">
      <c r="B908" s="4" t="s">
        <v>53</v>
      </c>
      <c r="C908" s="4">
        <v>900</v>
      </c>
      <c r="D908" s="4">
        <v>311</v>
      </c>
      <c r="E908" s="11">
        <v>61.5</v>
      </c>
      <c r="F908" s="26">
        <f t="shared" si="133"/>
        <v>-0.12499999999999981</v>
      </c>
      <c r="G908" s="26">
        <f t="shared" si="128"/>
        <v>17.083333333333332</v>
      </c>
      <c r="H908" s="26">
        <f t="shared" si="134"/>
        <v>-0.44999999999999929</v>
      </c>
      <c r="I908" s="28">
        <f>$Y$8*F908</f>
        <v>-212.49999999999966</v>
      </c>
      <c r="J908" s="28">
        <f>$Z$8*$Y$8*$AA$8</f>
        <v>200.12400000000002</v>
      </c>
      <c r="K908" s="28">
        <f>0.5*$AB$8*$AD$8*$AC$8*(G908)^2</f>
        <v>122.57291666666663</v>
      </c>
      <c r="L908" s="28">
        <f t="shared" si="129"/>
        <v>110.19691666666699</v>
      </c>
      <c r="M908" s="31">
        <f t="shared" si="130"/>
        <v>1882.5306597222277</v>
      </c>
      <c r="N908" s="31">
        <f t="shared" si="131"/>
        <v>1.8825306597222278</v>
      </c>
      <c r="O908" s="24" t="str">
        <f t="shared" si="132"/>
        <v/>
      </c>
      <c r="P908" s="24">
        <f t="shared" si="126"/>
        <v>104.68308333333266</v>
      </c>
      <c r="Q908" s="24">
        <f t="shared" si="127"/>
        <v>68.044004166666227</v>
      </c>
      <c r="AE908">
        <f>IF(E908&lt;1,1,0)</f>
        <v>0</v>
      </c>
      <c r="AF908">
        <f>IF(AE908=1,"",E908)</f>
        <v>61.5</v>
      </c>
      <c r="AG908">
        <f>E908/3.6</f>
        <v>17.083333333333332</v>
      </c>
    </row>
    <row r="909" spans="2:33" x14ac:dyDescent="0.3">
      <c r="B909" s="4" t="s">
        <v>53</v>
      </c>
      <c r="C909" s="4">
        <v>901</v>
      </c>
      <c r="D909" s="4">
        <v>312</v>
      </c>
      <c r="E909" s="11">
        <v>60.9</v>
      </c>
      <c r="F909" s="26">
        <f t="shared" si="133"/>
        <v>-0.24999999999999961</v>
      </c>
      <c r="G909" s="26">
        <f t="shared" si="128"/>
        <v>16.916666666666664</v>
      </c>
      <c r="H909" s="26">
        <f t="shared" si="134"/>
        <v>-0.89999999999999858</v>
      </c>
      <c r="I909" s="28">
        <f>$Y$8*F909</f>
        <v>-424.99999999999932</v>
      </c>
      <c r="J909" s="28">
        <f>$Z$8*$Y$8*$AA$8</f>
        <v>200.12400000000002</v>
      </c>
      <c r="K909" s="28">
        <f>0.5*$AB$8*$AD$8*$AC$8*(G909)^2</f>
        <v>120.19291666666663</v>
      </c>
      <c r="L909" s="28">
        <f t="shared" si="129"/>
        <v>-104.68308333333266</v>
      </c>
      <c r="M909" s="31">
        <f t="shared" si="130"/>
        <v>-1770.8888263888773</v>
      </c>
      <c r="N909" s="31">
        <f t="shared" si="131"/>
        <v>-1.7708888263888773</v>
      </c>
      <c r="O909" s="24" t="str">
        <f t="shared" si="132"/>
        <v>BRAKING</v>
      </c>
      <c r="P909" s="24">
        <f t="shared" si="126"/>
        <v>1171.8730833333327</v>
      </c>
      <c r="Q909" s="24">
        <f t="shared" si="127"/>
        <v>761.71750416666634</v>
      </c>
      <c r="AE909">
        <f>IF(E909&lt;1,1,0)</f>
        <v>0</v>
      </c>
      <c r="AF909">
        <f>IF(AE909=1,"",E909)</f>
        <v>60.9</v>
      </c>
      <c r="AG909">
        <f>E909/3.6</f>
        <v>16.916666666666664</v>
      </c>
    </row>
    <row r="910" spans="2:33" x14ac:dyDescent="0.3">
      <c r="B910" s="4" t="s">
        <v>53</v>
      </c>
      <c r="C910" s="4">
        <v>902</v>
      </c>
      <c r="D910" s="4">
        <v>313</v>
      </c>
      <c r="E910" s="11">
        <v>59.7</v>
      </c>
      <c r="F910" s="26">
        <f t="shared" si="133"/>
        <v>-0.87499999999999956</v>
      </c>
      <c r="G910" s="26">
        <f t="shared" si="128"/>
        <v>16.583333333333332</v>
      </c>
      <c r="H910" s="26">
        <f t="shared" si="134"/>
        <v>-3.1499999999999986</v>
      </c>
      <c r="I910" s="28">
        <f>$Y$8*F910</f>
        <v>-1487.4999999999993</v>
      </c>
      <c r="J910" s="28">
        <f>$Z$8*$Y$8*$AA$8</f>
        <v>200.12400000000002</v>
      </c>
      <c r="K910" s="28">
        <f>0.5*$AB$8*$AD$8*$AC$8*(G910)^2</f>
        <v>115.50291666666665</v>
      </c>
      <c r="L910" s="28">
        <f t="shared" si="129"/>
        <v>-1171.8730833333327</v>
      </c>
      <c r="M910" s="31">
        <f t="shared" si="130"/>
        <v>-19433.561965277768</v>
      </c>
      <c r="N910" s="31">
        <f t="shared" si="131"/>
        <v>-19.433561965277768</v>
      </c>
      <c r="O910" s="24" t="str">
        <f t="shared" si="132"/>
        <v>BRAKING</v>
      </c>
      <c r="P910" s="24">
        <f t="shared" si="126"/>
        <v>2158.8198888888901</v>
      </c>
      <c r="Q910" s="24">
        <f t="shared" si="127"/>
        <v>1403.2329277777785</v>
      </c>
      <c r="AE910">
        <f>IF(E910&lt;1,1,0)</f>
        <v>0</v>
      </c>
      <c r="AF910">
        <f>IF(AE910=1,"",E910)</f>
        <v>59.7</v>
      </c>
      <c r="AG910">
        <f>E910/3.6</f>
        <v>16.583333333333332</v>
      </c>
    </row>
    <row r="911" spans="2:33" x14ac:dyDescent="0.3">
      <c r="B911" s="4" t="s">
        <v>53</v>
      </c>
      <c r="C911" s="4">
        <v>903</v>
      </c>
      <c r="D911" s="4">
        <v>314</v>
      </c>
      <c r="E911" s="11">
        <v>54.6</v>
      </c>
      <c r="F911" s="26">
        <f t="shared" si="133"/>
        <v>-1.4444444444444453</v>
      </c>
      <c r="G911" s="26">
        <f t="shared" si="128"/>
        <v>15.166666666666666</v>
      </c>
      <c r="H911" s="26">
        <f t="shared" si="134"/>
        <v>-5.2000000000000028</v>
      </c>
      <c r="I911" s="28">
        <f>$Y$8*F911</f>
        <v>-2455.555555555557</v>
      </c>
      <c r="J911" s="28">
        <f>$Z$8*$Y$8*$AA$8</f>
        <v>200.12400000000002</v>
      </c>
      <c r="K911" s="28">
        <f>0.5*$AB$8*$AD$8*$AC$8*(G911)^2</f>
        <v>96.611666666666665</v>
      </c>
      <c r="L911" s="28">
        <f t="shared" si="129"/>
        <v>-2158.8198888888901</v>
      </c>
      <c r="M911" s="31">
        <f t="shared" si="130"/>
        <v>-32742.101648148164</v>
      </c>
      <c r="N911" s="31">
        <f t="shared" si="131"/>
        <v>-32.742101648148164</v>
      </c>
      <c r="O911" s="24" t="str">
        <f t="shared" si="132"/>
        <v>BRAKING</v>
      </c>
      <c r="P911" s="24">
        <f t="shared" si="126"/>
        <v>2011.3878981481489</v>
      </c>
      <c r="Q911" s="24">
        <f t="shared" si="127"/>
        <v>1307.4021337962968</v>
      </c>
      <c r="AE911">
        <f>IF(E911&lt;1,1,0)</f>
        <v>0</v>
      </c>
      <c r="AF911">
        <f>IF(AE911=1,"",E911)</f>
        <v>54.6</v>
      </c>
      <c r="AG911">
        <f>E911/3.6</f>
        <v>15.166666666666666</v>
      </c>
    </row>
    <row r="912" spans="2:33" x14ac:dyDescent="0.3">
      <c r="B912" s="4" t="s">
        <v>53</v>
      </c>
      <c r="C912" s="4">
        <v>904</v>
      </c>
      <c r="D912" s="4">
        <v>315</v>
      </c>
      <c r="E912" s="11">
        <v>49.3</v>
      </c>
      <c r="F912" s="26">
        <f t="shared" si="133"/>
        <v>-1.3472222222222225</v>
      </c>
      <c r="G912" s="26">
        <f t="shared" si="128"/>
        <v>13.694444444444443</v>
      </c>
      <c r="H912" s="26">
        <f t="shared" si="134"/>
        <v>-4.8500000000000014</v>
      </c>
      <c r="I912" s="28">
        <f>$Y$8*F912</f>
        <v>-2290.2777777777783</v>
      </c>
      <c r="J912" s="28">
        <f>$Z$8*$Y$8*$AA$8</f>
        <v>200.12400000000002</v>
      </c>
      <c r="K912" s="28">
        <f>0.5*$AB$8*$AD$8*$AC$8*(G912)^2</f>
        <v>78.765879629629609</v>
      </c>
      <c r="L912" s="28">
        <f t="shared" si="129"/>
        <v>-2011.3878981481489</v>
      </c>
      <c r="M912" s="31">
        <f t="shared" si="130"/>
        <v>-27544.839827417702</v>
      </c>
      <c r="N912" s="31">
        <f t="shared" si="131"/>
        <v>-27.5448398274177</v>
      </c>
      <c r="O912" s="24" t="str">
        <f t="shared" si="132"/>
        <v>BRAKING</v>
      </c>
      <c r="P912" s="24">
        <f t="shared" si="126"/>
        <v>1387.3201203703704</v>
      </c>
      <c r="Q912" s="24">
        <f t="shared" si="127"/>
        <v>901.75807824074082</v>
      </c>
      <c r="AE912">
        <f>IF(E912&lt;1,1,0)</f>
        <v>0</v>
      </c>
      <c r="AF912">
        <f>IF(AE912=1,"",E912)</f>
        <v>49.3</v>
      </c>
      <c r="AG912">
        <f>E912/3.6</f>
        <v>13.694444444444443</v>
      </c>
    </row>
    <row r="913" spans="2:33" x14ac:dyDescent="0.3">
      <c r="B913" s="4" t="s">
        <v>53</v>
      </c>
      <c r="C913" s="4">
        <v>905</v>
      </c>
      <c r="D913" s="4">
        <v>316</v>
      </c>
      <c r="E913" s="11">
        <v>44.9</v>
      </c>
      <c r="F913" s="26">
        <f t="shared" si="133"/>
        <v>-0.97222222222222221</v>
      </c>
      <c r="G913" s="26">
        <f t="shared" si="128"/>
        <v>12.472222222222221</v>
      </c>
      <c r="H913" s="26">
        <f t="shared" si="134"/>
        <v>-3.5</v>
      </c>
      <c r="I913" s="28">
        <f>$Y$8*F913</f>
        <v>-1652.7777777777778</v>
      </c>
      <c r="J913" s="28">
        <f>$Z$8*$Y$8*$AA$8</f>
        <v>200.12400000000002</v>
      </c>
      <c r="K913" s="28">
        <f>0.5*$AB$8*$AD$8*$AC$8*(G913)^2</f>
        <v>65.333657407407387</v>
      </c>
      <c r="L913" s="28">
        <f t="shared" si="129"/>
        <v>-1387.3201203703704</v>
      </c>
      <c r="M913" s="31">
        <f t="shared" si="130"/>
        <v>-17302.964834619343</v>
      </c>
      <c r="N913" s="31">
        <f t="shared" si="131"/>
        <v>-17.302964834619342</v>
      </c>
      <c r="O913" s="24" t="str">
        <f t="shared" si="132"/>
        <v>BRAKING</v>
      </c>
      <c r="P913" s="24">
        <f t="shared" si="126"/>
        <v>568.27863888888896</v>
      </c>
      <c r="Q913" s="24">
        <f t="shared" si="127"/>
        <v>369.38111527777784</v>
      </c>
      <c r="AE913">
        <f>IF(E913&lt;1,1,0)</f>
        <v>0</v>
      </c>
      <c r="AF913">
        <f>IF(AE913=1,"",E913)</f>
        <v>44.9</v>
      </c>
      <c r="AG913">
        <f>E913/3.6</f>
        <v>12.472222222222221</v>
      </c>
    </row>
    <row r="914" spans="2:33" x14ac:dyDescent="0.3">
      <c r="B914" s="4" t="s">
        <v>53</v>
      </c>
      <c r="C914" s="4">
        <v>906</v>
      </c>
      <c r="D914" s="4">
        <v>317</v>
      </c>
      <c r="E914" s="11">
        <v>42.3</v>
      </c>
      <c r="F914" s="26">
        <f t="shared" si="133"/>
        <v>-0.4861111111111111</v>
      </c>
      <c r="G914" s="26">
        <f t="shared" si="128"/>
        <v>11.749999999999998</v>
      </c>
      <c r="H914" s="26">
        <f t="shared" si="134"/>
        <v>-1.75</v>
      </c>
      <c r="I914" s="28">
        <f>$Y$8*F914</f>
        <v>-826.38888888888891</v>
      </c>
      <c r="J914" s="28">
        <f>$Z$8*$Y$8*$AA$8</f>
        <v>200.12400000000002</v>
      </c>
      <c r="K914" s="28">
        <f>0.5*$AB$8*$AD$8*$AC$8*(G914)^2</f>
        <v>57.986249999999984</v>
      </c>
      <c r="L914" s="28">
        <f t="shared" si="129"/>
        <v>-568.27863888888896</v>
      </c>
      <c r="M914" s="31">
        <f t="shared" si="130"/>
        <v>-6677.2740069444444</v>
      </c>
      <c r="N914" s="31">
        <f t="shared" si="131"/>
        <v>-6.6772740069444447</v>
      </c>
      <c r="O914" s="24" t="str">
        <f t="shared" si="132"/>
        <v>BRAKING</v>
      </c>
      <c r="P914" s="24">
        <f t="shared" si="126"/>
        <v>0</v>
      </c>
      <c r="Q914" s="24">
        <f t="shared" si="127"/>
        <v>0</v>
      </c>
      <c r="AE914">
        <f>IF(E914&lt;1,1,0)</f>
        <v>0</v>
      </c>
      <c r="AF914">
        <f>IF(AE914=1,"",E914)</f>
        <v>42.3</v>
      </c>
      <c r="AG914">
        <f>E914/3.6</f>
        <v>11.749999999999998</v>
      </c>
    </row>
    <row r="915" spans="2:33" x14ac:dyDescent="0.3">
      <c r="B915" s="4" t="s">
        <v>53</v>
      </c>
      <c r="C915" s="4">
        <v>907</v>
      </c>
      <c r="D915" s="4">
        <v>318</v>
      </c>
      <c r="E915" s="11">
        <v>41.4</v>
      </c>
      <c r="F915" s="26">
        <f t="shared" si="133"/>
        <v>-0.1388888888888889</v>
      </c>
      <c r="G915" s="26">
        <f t="shared" si="128"/>
        <v>11.5</v>
      </c>
      <c r="H915" s="26">
        <f t="shared" si="134"/>
        <v>-0.5</v>
      </c>
      <c r="I915" s="28">
        <f>$Y$8*F915</f>
        <v>-236.11111111111111</v>
      </c>
      <c r="J915" s="28">
        <f>$Z$8*$Y$8*$AA$8</f>
        <v>200.12400000000002</v>
      </c>
      <c r="K915" s="28">
        <f>0.5*$AB$8*$AD$8*$AC$8*(G915)^2</f>
        <v>55.544999999999995</v>
      </c>
      <c r="L915" s="28">
        <f t="shared" si="129"/>
        <v>19.557888888888904</v>
      </c>
      <c r="M915" s="31">
        <f t="shared" si="130"/>
        <v>224.9157222222224</v>
      </c>
      <c r="N915" s="31">
        <f t="shared" si="131"/>
        <v>0.22491572222222239</v>
      </c>
      <c r="O915" s="24" t="str">
        <f t="shared" si="132"/>
        <v/>
      </c>
      <c r="P915" s="24">
        <f t="shared" si="126"/>
        <v>0</v>
      </c>
      <c r="Q915" s="24">
        <f t="shared" si="127"/>
        <v>0</v>
      </c>
      <c r="AE915">
        <f>IF(E915&lt;1,1,0)</f>
        <v>0</v>
      </c>
      <c r="AF915">
        <f>IF(AE915=1,"",E915)</f>
        <v>41.4</v>
      </c>
      <c r="AG915">
        <f>E915/3.6</f>
        <v>11.5</v>
      </c>
    </row>
    <row r="916" spans="2:33" x14ac:dyDescent="0.3">
      <c r="B916" s="4" t="s">
        <v>53</v>
      </c>
      <c r="C916" s="4">
        <v>908</v>
      </c>
      <c r="D916" s="4">
        <v>319</v>
      </c>
      <c r="E916" s="11">
        <v>41.3</v>
      </c>
      <c r="F916" s="26">
        <f t="shared" si="133"/>
        <v>9.7222222222222612E-2</v>
      </c>
      <c r="G916" s="26">
        <f t="shared" si="128"/>
        <v>11.472222222222221</v>
      </c>
      <c r="H916" s="26">
        <f t="shared" si="134"/>
        <v>0.35000000000000142</v>
      </c>
      <c r="I916" s="28">
        <f>$Y$8*F916</f>
        <v>165.27777777777845</v>
      </c>
      <c r="J916" s="28">
        <f>$Z$8*$Y$8*$AA$8</f>
        <v>200.12400000000002</v>
      </c>
      <c r="K916" s="28">
        <f>0.5*$AB$8*$AD$8*$AC$8*(G916)^2</f>
        <v>55.276990740740729</v>
      </c>
      <c r="L916" s="28">
        <f t="shared" si="129"/>
        <v>420.67876851851918</v>
      </c>
      <c r="M916" s="31">
        <f t="shared" si="130"/>
        <v>4826.1203166152336</v>
      </c>
      <c r="N916" s="31">
        <f t="shared" si="131"/>
        <v>4.826120316615234</v>
      </c>
      <c r="O916" s="24" t="str">
        <f t="shared" si="132"/>
        <v/>
      </c>
      <c r="P916" s="24">
        <f t="shared" si="126"/>
        <v>0</v>
      </c>
      <c r="Q916" s="24">
        <f t="shared" si="127"/>
        <v>0</v>
      </c>
      <c r="AE916">
        <f>IF(E916&lt;1,1,0)</f>
        <v>0</v>
      </c>
      <c r="AF916">
        <f>IF(AE916=1,"",E916)</f>
        <v>41.3</v>
      </c>
      <c r="AG916">
        <f>E916/3.6</f>
        <v>11.472222222222221</v>
      </c>
    </row>
    <row r="917" spans="2:33" x14ac:dyDescent="0.3">
      <c r="B917" s="4" t="s">
        <v>53</v>
      </c>
      <c r="C917" s="4">
        <v>909</v>
      </c>
      <c r="D917" s="4">
        <v>320</v>
      </c>
      <c r="E917" s="11">
        <v>42.1</v>
      </c>
      <c r="F917" s="26">
        <f t="shared" si="133"/>
        <v>0.47222222222222299</v>
      </c>
      <c r="G917" s="26">
        <f t="shared" si="128"/>
        <v>11.694444444444445</v>
      </c>
      <c r="H917" s="26">
        <f t="shared" si="134"/>
        <v>1.7000000000000028</v>
      </c>
      <c r="I917" s="28">
        <f>$Y$8*F917</f>
        <v>802.77777777777908</v>
      </c>
      <c r="J917" s="28">
        <f>$Z$8*$Y$8*$AA$8</f>
        <v>200.12400000000002</v>
      </c>
      <c r="K917" s="28">
        <f>0.5*$AB$8*$AD$8*$AC$8*(G917)^2</f>
        <v>57.439212962962969</v>
      </c>
      <c r="L917" s="28">
        <f t="shared" si="129"/>
        <v>1060.340990740742</v>
      </c>
      <c r="M917" s="31">
        <f t="shared" si="130"/>
        <v>12400.098808384788</v>
      </c>
      <c r="N917" s="31">
        <f t="shared" si="131"/>
        <v>12.400098808384788</v>
      </c>
      <c r="O917" s="24" t="str">
        <f t="shared" si="132"/>
        <v/>
      </c>
      <c r="P917" s="24">
        <f t="shared" si="126"/>
        <v>0</v>
      </c>
      <c r="Q917" s="24">
        <f t="shared" si="127"/>
        <v>0</v>
      </c>
      <c r="AE917">
        <f>IF(E917&lt;1,1,0)</f>
        <v>0</v>
      </c>
      <c r="AF917">
        <f>IF(AE917=1,"",E917)</f>
        <v>42.1</v>
      </c>
      <c r="AG917">
        <f>E917/3.6</f>
        <v>11.694444444444445</v>
      </c>
    </row>
    <row r="918" spans="2:33" x14ac:dyDescent="0.3">
      <c r="B918" s="4" t="s">
        <v>53</v>
      </c>
      <c r="C918" s="4">
        <v>910</v>
      </c>
      <c r="D918" s="4">
        <v>321</v>
      </c>
      <c r="E918" s="11">
        <v>44.7</v>
      </c>
      <c r="F918" s="26">
        <f t="shared" si="133"/>
        <v>0.87499999999999956</v>
      </c>
      <c r="G918" s="26">
        <f t="shared" si="128"/>
        <v>12.416666666666668</v>
      </c>
      <c r="H918" s="26">
        <f t="shared" si="134"/>
        <v>3.1499999999999986</v>
      </c>
      <c r="I918" s="28">
        <f>$Y$8*F918</f>
        <v>1487.4999999999993</v>
      </c>
      <c r="J918" s="28">
        <f>$Z$8*$Y$8*$AA$8</f>
        <v>200.12400000000002</v>
      </c>
      <c r="K918" s="28">
        <f>0.5*$AB$8*$AD$8*$AC$8*(G918)^2</f>
        <v>64.752916666666678</v>
      </c>
      <c r="L918" s="28">
        <f t="shared" si="129"/>
        <v>1752.3769166666659</v>
      </c>
      <c r="M918" s="31">
        <f t="shared" si="130"/>
        <v>21758.680048611102</v>
      </c>
      <c r="N918" s="31">
        <f t="shared" si="131"/>
        <v>21.758680048611101</v>
      </c>
      <c r="O918" s="24" t="str">
        <f t="shared" si="132"/>
        <v/>
      </c>
      <c r="P918" s="24">
        <f t="shared" si="126"/>
        <v>0</v>
      </c>
      <c r="Q918" s="24">
        <f t="shared" si="127"/>
        <v>0</v>
      </c>
      <c r="AE918">
        <f>IF(E918&lt;1,1,0)</f>
        <v>0</v>
      </c>
      <c r="AF918">
        <f>IF(AE918=1,"",E918)</f>
        <v>44.7</v>
      </c>
      <c r="AG918">
        <f>E918/3.6</f>
        <v>12.416666666666668</v>
      </c>
    </row>
    <row r="919" spans="2:33" x14ac:dyDescent="0.3">
      <c r="B919" s="4" t="s">
        <v>53</v>
      </c>
      <c r="C919" s="4">
        <v>911</v>
      </c>
      <c r="D919" s="4">
        <v>322</v>
      </c>
      <c r="E919" s="11">
        <v>48.4</v>
      </c>
      <c r="F919" s="26">
        <f t="shared" si="133"/>
        <v>0.93055555555555491</v>
      </c>
      <c r="G919" s="26">
        <f t="shared" si="128"/>
        <v>13.444444444444443</v>
      </c>
      <c r="H919" s="26">
        <f t="shared" si="134"/>
        <v>3.3499999999999979</v>
      </c>
      <c r="I919" s="28">
        <f>$Y$8*F919</f>
        <v>1581.9444444444434</v>
      </c>
      <c r="J919" s="28">
        <f>$Z$8*$Y$8*$AA$8</f>
        <v>200.12400000000002</v>
      </c>
      <c r="K919" s="28">
        <f>0.5*$AB$8*$AD$8*$AC$8*(G919)^2</f>
        <v>75.916296296296267</v>
      </c>
      <c r="L919" s="28">
        <f t="shared" si="129"/>
        <v>1857.9847407407397</v>
      </c>
      <c r="M919" s="31">
        <f t="shared" si="130"/>
        <v>24979.572625514385</v>
      </c>
      <c r="N919" s="31">
        <f t="shared" si="131"/>
        <v>24.979572625514386</v>
      </c>
      <c r="O919" s="24" t="str">
        <f t="shared" si="132"/>
        <v/>
      </c>
      <c r="P919" s="24">
        <f t="shared" si="126"/>
        <v>0</v>
      </c>
      <c r="Q919" s="24">
        <f t="shared" si="127"/>
        <v>0</v>
      </c>
      <c r="AE919">
        <f>IF(E919&lt;1,1,0)</f>
        <v>0</v>
      </c>
      <c r="AF919">
        <f>IF(AE919=1,"",E919)</f>
        <v>48.4</v>
      </c>
      <c r="AG919">
        <f>E919/3.6</f>
        <v>13.444444444444443</v>
      </c>
    </row>
    <row r="920" spans="2:33" x14ac:dyDescent="0.3">
      <c r="B920" s="4" t="s">
        <v>53</v>
      </c>
      <c r="C920" s="4">
        <v>912</v>
      </c>
      <c r="D920" s="4">
        <v>323</v>
      </c>
      <c r="E920" s="11">
        <v>51.4</v>
      </c>
      <c r="F920" s="26">
        <f t="shared" si="133"/>
        <v>0.59722222222222276</v>
      </c>
      <c r="G920" s="26">
        <f t="shared" si="128"/>
        <v>14.277777777777777</v>
      </c>
      <c r="H920" s="26">
        <f t="shared" si="134"/>
        <v>2.1500000000000021</v>
      </c>
      <c r="I920" s="28">
        <f>$Y$8*F920</f>
        <v>1015.2777777777787</v>
      </c>
      <c r="J920" s="28">
        <f>$Z$8*$Y$8*$AA$8</f>
        <v>200.12400000000002</v>
      </c>
      <c r="K920" s="28">
        <f>0.5*$AB$8*$AD$8*$AC$8*(G920)^2</f>
        <v>85.619074074074064</v>
      </c>
      <c r="L920" s="28">
        <f t="shared" si="129"/>
        <v>1301.0208518518527</v>
      </c>
      <c r="M920" s="31">
        <f t="shared" si="130"/>
        <v>18575.686606995896</v>
      </c>
      <c r="N920" s="31">
        <f t="shared" si="131"/>
        <v>18.575686606995895</v>
      </c>
      <c r="O920" s="24" t="str">
        <f t="shared" si="132"/>
        <v/>
      </c>
      <c r="P920" s="24">
        <f t="shared" si="126"/>
        <v>0</v>
      </c>
      <c r="Q920" s="24">
        <f t="shared" si="127"/>
        <v>0</v>
      </c>
      <c r="AE920">
        <f>IF(E920&lt;1,1,0)</f>
        <v>0</v>
      </c>
      <c r="AF920">
        <f>IF(AE920=1,"",E920)</f>
        <v>51.4</v>
      </c>
      <c r="AG920">
        <f>E920/3.6</f>
        <v>14.277777777777777</v>
      </c>
    </row>
    <row r="921" spans="2:33" x14ac:dyDescent="0.3">
      <c r="B921" s="4" t="s">
        <v>53</v>
      </c>
      <c r="C921" s="4">
        <v>913</v>
      </c>
      <c r="D921" s="4">
        <v>324</v>
      </c>
      <c r="E921" s="11">
        <v>52.7</v>
      </c>
      <c r="F921" s="26">
        <f t="shared" si="133"/>
        <v>0.36111111111111133</v>
      </c>
      <c r="G921" s="26">
        <f t="shared" si="128"/>
        <v>14.638888888888889</v>
      </c>
      <c r="H921" s="26">
        <f t="shared" si="134"/>
        <v>1.3000000000000007</v>
      </c>
      <c r="I921" s="28">
        <f>$Y$8*F921</f>
        <v>613.88888888888926</v>
      </c>
      <c r="J921" s="28">
        <f>$Z$8*$Y$8*$AA$8</f>
        <v>200.12400000000002</v>
      </c>
      <c r="K921" s="28">
        <f>0.5*$AB$8*$AD$8*$AC$8*(G921)^2</f>
        <v>90.004768518518517</v>
      </c>
      <c r="L921" s="28">
        <f t="shared" si="129"/>
        <v>904.0176574074078</v>
      </c>
      <c r="M921" s="31">
        <f t="shared" si="130"/>
        <v>13233.814040380665</v>
      </c>
      <c r="N921" s="31">
        <f t="shared" si="131"/>
        <v>13.233814040380665</v>
      </c>
      <c r="O921" s="24" t="str">
        <f t="shared" si="132"/>
        <v/>
      </c>
      <c r="P921" s="24">
        <f t="shared" si="126"/>
        <v>0</v>
      </c>
      <c r="Q921" s="24">
        <f t="shared" si="127"/>
        <v>0</v>
      </c>
      <c r="AE921">
        <f>IF(E921&lt;1,1,0)</f>
        <v>0</v>
      </c>
      <c r="AF921">
        <f>IF(AE921=1,"",E921)</f>
        <v>52.7</v>
      </c>
      <c r="AG921">
        <f>E921/3.6</f>
        <v>14.638888888888889</v>
      </c>
    </row>
    <row r="922" spans="2:33" x14ac:dyDescent="0.3">
      <c r="B922" s="4" t="s">
        <v>53</v>
      </c>
      <c r="C922" s="4">
        <v>914</v>
      </c>
      <c r="D922" s="4">
        <v>325</v>
      </c>
      <c r="E922" s="11">
        <v>54</v>
      </c>
      <c r="F922" s="26">
        <f t="shared" si="133"/>
        <v>0.59722222222222177</v>
      </c>
      <c r="G922" s="26">
        <f t="shared" si="128"/>
        <v>15</v>
      </c>
      <c r="H922" s="26">
        <f t="shared" si="134"/>
        <v>2.1499999999999986</v>
      </c>
      <c r="I922" s="28">
        <f>$Y$8*F922</f>
        <v>1015.277777777777</v>
      </c>
      <c r="J922" s="28">
        <f>$Z$8*$Y$8*$AA$8</f>
        <v>200.12400000000002</v>
      </c>
      <c r="K922" s="28">
        <f>0.5*$AB$8*$AD$8*$AC$8*(G922)^2</f>
        <v>94.5</v>
      </c>
      <c r="L922" s="28">
        <f t="shared" si="129"/>
        <v>1309.9017777777772</v>
      </c>
      <c r="M922" s="31">
        <f t="shared" si="130"/>
        <v>19648.526666666658</v>
      </c>
      <c r="N922" s="31">
        <f t="shared" si="131"/>
        <v>19.648526666666658</v>
      </c>
      <c r="O922" s="24" t="str">
        <f t="shared" si="132"/>
        <v/>
      </c>
      <c r="P922" s="24">
        <f t="shared" si="126"/>
        <v>0</v>
      </c>
      <c r="Q922" s="24">
        <f t="shared" si="127"/>
        <v>0</v>
      </c>
      <c r="AE922">
        <f>IF(E922&lt;1,1,0)</f>
        <v>0</v>
      </c>
      <c r="AF922">
        <f>IF(AE922=1,"",E922)</f>
        <v>54</v>
      </c>
      <c r="AG922">
        <f>E922/3.6</f>
        <v>15</v>
      </c>
    </row>
    <row r="923" spans="2:33" x14ac:dyDescent="0.3">
      <c r="B923" s="4" t="s">
        <v>53</v>
      </c>
      <c r="C923" s="4">
        <v>915</v>
      </c>
      <c r="D923" s="4">
        <v>326</v>
      </c>
      <c r="E923" s="11">
        <v>57</v>
      </c>
      <c r="F923" s="26">
        <f t="shared" si="133"/>
        <v>0.56944444444444464</v>
      </c>
      <c r="G923" s="26">
        <f t="shared" si="128"/>
        <v>15.833333333333332</v>
      </c>
      <c r="H923" s="26">
        <f t="shared" si="134"/>
        <v>2.0500000000000007</v>
      </c>
      <c r="I923" s="28">
        <f>$Y$8*F923</f>
        <v>968.05555555555588</v>
      </c>
      <c r="J923" s="28">
        <f>$Z$8*$Y$8*$AA$8</f>
        <v>200.12400000000002</v>
      </c>
      <c r="K923" s="28">
        <f>0.5*$AB$8*$AD$8*$AC$8*(G923)^2</f>
        <v>105.29166666666664</v>
      </c>
      <c r="L923" s="28">
        <f t="shared" si="129"/>
        <v>1273.4712222222227</v>
      </c>
      <c r="M923" s="31">
        <f t="shared" si="130"/>
        <v>20163.294351851859</v>
      </c>
      <c r="N923" s="31">
        <f t="shared" si="131"/>
        <v>20.16329435185186</v>
      </c>
      <c r="O923" s="24" t="str">
        <f t="shared" si="132"/>
        <v/>
      </c>
      <c r="P923" s="24">
        <f t="shared" si="126"/>
        <v>0</v>
      </c>
      <c r="Q923" s="24">
        <f t="shared" si="127"/>
        <v>0</v>
      </c>
      <c r="AE923">
        <f>IF(E923&lt;1,1,0)</f>
        <v>0</v>
      </c>
      <c r="AF923">
        <f>IF(AE923=1,"",E923)</f>
        <v>57</v>
      </c>
      <c r="AG923">
        <f>E923/3.6</f>
        <v>15.833333333333332</v>
      </c>
    </row>
    <row r="924" spans="2:33" x14ac:dyDescent="0.3">
      <c r="B924" s="4" t="s">
        <v>53</v>
      </c>
      <c r="C924" s="4">
        <v>916</v>
      </c>
      <c r="D924" s="4">
        <v>327</v>
      </c>
      <c r="E924" s="11">
        <v>58.1</v>
      </c>
      <c r="F924" s="26">
        <f t="shared" si="133"/>
        <v>0.30555555555555597</v>
      </c>
      <c r="G924" s="26">
        <f t="shared" si="128"/>
        <v>16.138888888888889</v>
      </c>
      <c r="H924" s="26">
        <f t="shared" si="134"/>
        <v>1.1000000000000014</v>
      </c>
      <c r="I924" s="28">
        <f>$Y$8*F924</f>
        <v>519.44444444444514</v>
      </c>
      <c r="J924" s="28">
        <f>$Z$8*$Y$8*$AA$8</f>
        <v>200.12400000000002</v>
      </c>
      <c r="K924" s="28">
        <f>0.5*$AB$8*$AD$8*$AC$8*(G924)^2</f>
        <v>109.39476851851853</v>
      </c>
      <c r="L924" s="28">
        <f t="shared" si="129"/>
        <v>828.96321296296367</v>
      </c>
      <c r="M924" s="31">
        <f t="shared" si="130"/>
        <v>13378.545186985608</v>
      </c>
      <c r="N924" s="31">
        <f t="shared" si="131"/>
        <v>13.378545186985608</v>
      </c>
      <c r="O924" s="24" t="str">
        <f t="shared" si="132"/>
        <v/>
      </c>
      <c r="P924" s="24">
        <f t="shared" si="126"/>
        <v>0</v>
      </c>
      <c r="Q924" s="24">
        <f t="shared" si="127"/>
        <v>0</v>
      </c>
      <c r="AE924">
        <f>IF(E924&lt;1,1,0)</f>
        <v>0</v>
      </c>
      <c r="AF924">
        <f>IF(AE924=1,"",E924)</f>
        <v>58.1</v>
      </c>
      <c r="AG924">
        <f>E924/3.6</f>
        <v>16.138888888888889</v>
      </c>
    </row>
    <row r="925" spans="2:33" x14ac:dyDescent="0.3">
      <c r="B925" s="4" t="s">
        <v>53</v>
      </c>
      <c r="C925" s="4">
        <v>917</v>
      </c>
      <c r="D925" s="4">
        <v>328</v>
      </c>
      <c r="E925" s="11">
        <v>59.2</v>
      </c>
      <c r="F925" s="26">
        <f t="shared" si="133"/>
        <v>0.12499999999999981</v>
      </c>
      <c r="G925" s="26">
        <f t="shared" si="128"/>
        <v>16.444444444444446</v>
      </c>
      <c r="H925" s="26">
        <f t="shared" si="134"/>
        <v>0.44999999999999929</v>
      </c>
      <c r="I925" s="28">
        <f>$Y$8*F925</f>
        <v>212.49999999999966</v>
      </c>
      <c r="J925" s="28">
        <f>$Z$8*$Y$8*$AA$8</f>
        <v>200.12400000000002</v>
      </c>
      <c r="K925" s="28">
        <f>0.5*$AB$8*$AD$8*$AC$8*(G925)^2</f>
        <v>113.57629629629632</v>
      </c>
      <c r="L925" s="28">
        <f t="shared" si="129"/>
        <v>526.20029629629596</v>
      </c>
      <c r="M925" s="31">
        <f t="shared" si="130"/>
        <v>8653.0715390946461</v>
      </c>
      <c r="N925" s="31">
        <f t="shared" si="131"/>
        <v>8.6530715390946469</v>
      </c>
      <c r="O925" s="24" t="str">
        <f t="shared" si="132"/>
        <v/>
      </c>
      <c r="P925" s="24">
        <f t="shared" si="126"/>
        <v>0</v>
      </c>
      <c r="Q925" s="24">
        <f t="shared" si="127"/>
        <v>0</v>
      </c>
      <c r="AE925">
        <f>IF(E925&lt;1,1,0)</f>
        <v>0</v>
      </c>
      <c r="AF925">
        <f>IF(AE925=1,"",E925)</f>
        <v>59.2</v>
      </c>
      <c r="AG925">
        <f>E925/3.6</f>
        <v>16.444444444444446</v>
      </c>
    </row>
    <row r="926" spans="2:33" x14ac:dyDescent="0.3">
      <c r="B926" s="4" t="s">
        <v>53</v>
      </c>
      <c r="C926" s="4">
        <v>918</v>
      </c>
      <c r="D926" s="4">
        <v>329</v>
      </c>
      <c r="E926" s="11">
        <v>59</v>
      </c>
      <c r="F926" s="26">
        <f t="shared" si="133"/>
        <v>-1.3888888888889086E-2</v>
      </c>
      <c r="G926" s="26">
        <f t="shared" si="128"/>
        <v>16.388888888888889</v>
      </c>
      <c r="H926" s="26">
        <f t="shared" si="134"/>
        <v>-5.0000000000000711E-2</v>
      </c>
      <c r="I926" s="28">
        <f>$Y$8*F926</f>
        <v>-23.611111111111445</v>
      </c>
      <c r="J926" s="28">
        <f>$Z$8*$Y$8*$AA$8</f>
        <v>200.12400000000002</v>
      </c>
      <c r="K926" s="28">
        <f>0.5*$AB$8*$AD$8*$AC$8*(G926)^2</f>
        <v>112.81018518518518</v>
      </c>
      <c r="L926" s="28">
        <f t="shared" si="129"/>
        <v>289.32307407407376</v>
      </c>
      <c r="M926" s="31">
        <f t="shared" si="130"/>
        <v>4741.6837139917643</v>
      </c>
      <c r="N926" s="31">
        <f t="shared" si="131"/>
        <v>4.7416837139917645</v>
      </c>
      <c r="O926" s="24" t="str">
        <f t="shared" si="132"/>
        <v/>
      </c>
      <c r="P926" s="24">
        <f t="shared" si="126"/>
        <v>0</v>
      </c>
      <c r="Q926" s="24">
        <f t="shared" si="127"/>
        <v>0</v>
      </c>
      <c r="AE926">
        <f>IF(E926&lt;1,1,0)</f>
        <v>0</v>
      </c>
      <c r="AF926">
        <f>IF(AE926=1,"",E926)</f>
        <v>59</v>
      </c>
      <c r="AG926">
        <f>E926/3.6</f>
        <v>16.388888888888889</v>
      </c>
    </row>
    <row r="927" spans="2:33" x14ac:dyDescent="0.3">
      <c r="B927" s="4" t="s">
        <v>53</v>
      </c>
      <c r="C927" s="4">
        <v>919</v>
      </c>
      <c r="D927" s="4">
        <v>330</v>
      </c>
      <c r="E927" s="11">
        <v>59.1</v>
      </c>
      <c r="F927" s="26">
        <f t="shared" si="133"/>
        <v>6.9444444444444448E-2</v>
      </c>
      <c r="G927" s="26">
        <f t="shared" si="128"/>
        <v>16.416666666666668</v>
      </c>
      <c r="H927" s="26">
        <f t="shared" si="134"/>
        <v>0.25</v>
      </c>
      <c r="I927" s="28">
        <f>$Y$8*F927</f>
        <v>118.05555555555556</v>
      </c>
      <c r="J927" s="28">
        <f>$Z$8*$Y$8*$AA$8</f>
        <v>200.12400000000002</v>
      </c>
      <c r="K927" s="28">
        <f>0.5*$AB$8*$AD$8*$AC$8*(G927)^2</f>
        <v>113.19291666666666</v>
      </c>
      <c r="L927" s="28">
        <f t="shared" si="129"/>
        <v>431.3724722222222</v>
      </c>
      <c r="M927" s="31">
        <f t="shared" si="130"/>
        <v>7081.6980856481487</v>
      </c>
      <c r="N927" s="31">
        <f t="shared" si="131"/>
        <v>7.0816980856481484</v>
      </c>
      <c r="O927" s="24" t="str">
        <f t="shared" si="132"/>
        <v/>
      </c>
      <c r="P927" s="24">
        <f t="shared" si="126"/>
        <v>0</v>
      </c>
      <c r="Q927" s="24">
        <f t="shared" si="127"/>
        <v>0</v>
      </c>
      <c r="AE927">
        <f>IF(E927&lt;1,1,0)</f>
        <v>0</v>
      </c>
      <c r="AF927">
        <f>IF(AE927=1,"",E927)</f>
        <v>59.1</v>
      </c>
      <c r="AG927">
        <f>E927/3.6</f>
        <v>16.416666666666668</v>
      </c>
    </row>
    <row r="928" spans="2:33" x14ac:dyDescent="0.3">
      <c r="B928" s="4" t="s">
        <v>53</v>
      </c>
      <c r="C928" s="4">
        <v>920</v>
      </c>
      <c r="D928" s="4">
        <v>331</v>
      </c>
      <c r="E928" s="11">
        <v>59.5</v>
      </c>
      <c r="F928" s="26">
        <f t="shared" si="133"/>
        <v>0.19444444444444425</v>
      </c>
      <c r="G928" s="26">
        <f t="shared" si="128"/>
        <v>16.527777777777779</v>
      </c>
      <c r="H928" s="26">
        <f t="shared" si="134"/>
        <v>0.69999999999999929</v>
      </c>
      <c r="I928" s="28">
        <f>$Y$8*F928</f>
        <v>330.55555555555526</v>
      </c>
      <c r="J928" s="28">
        <f>$Z$8*$Y$8*$AA$8</f>
        <v>200.12400000000002</v>
      </c>
      <c r="K928" s="28">
        <f>0.5*$AB$8*$AD$8*$AC$8*(G928)^2</f>
        <v>114.73032407407408</v>
      </c>
      <c r="L928" s="28">
        <f t="shared" si="129"/>
        <v>645.40987962962936</v>
      </c>
      <c r="M928" s="31">
        <f t="shared" si="130"/>
        <v>10667.191066100819</v>
      </c>
      <c r="N928" s="31">
        <f t="shared" si="131"/>
        <v>10.667191066100818</v>
      </c>
      <c r="O928" s="24" t="str">
        <f t="shared" si="132"/>
        <v/>
      </c>
      <c r="P928" s="24">
        <f t="shared" si="126"/>
        <v>0</v>
      </c>
      <c r="Q928" s="24">
        <f t="shared" si="127"/>
        <v>0</v>
      </c>
      <c r="AE928">
        <f>IF(E928&lt;1,1,0)</f>
        <v>0</v>
      </c>
      <c r="AF928">
        <f>IF(AE928=1,"",E928)</f>
        <v>59.5</v>
      </c>
      <c r="AG928">
        <f>E928/3.6</f>
        <v>16.527777777777779</v>
      </c>
    </row>
    <row r="929" spans="2:33" x14ac:dyDescent="0.3">
      <c r="B929" s="4" t="s">
        <v>53</v>
      </c>
      <c r="C929" s="4">
        <v>921</v>
      </c>
      <c r="D929" s="4">
        <v>332</v>
      </c>
      <c r="E929" s="11">
        <v>60.5</v>
      </c>
      <c r="F929" s="26">
        <f t="shared" si="133"/>
        <v>0.38888888888888851</v>
      </c>
      <c r="G929" s="26">
        <f t="shared" si="128"/>
        <v>16.805555555555554</v>
      </c>
      <c r="H929" s="26">
        <f t="shared" si="134"/>
        <v>1.3999999999999986</v>
      </c>
      <c r="I929" s="28">
        <f>$Y$8*F929</f>
        <v>661.11111111111052</v>
      </c>
      <c r="J929" s="28">
        <f>$Z$8*$Y$8*$AA$8</f>
        <v>200.12400000000002</v>
      </c>
      <c r="K929" s="28">
        <f>0.5*$AB$8*$AD$8*$AC$8*(G929)^2</f>
        <v>118.61921296296293</v>
      </c>
      <c r="L929" s="28">
        <f t="shared" si="129"/>
        <v>979.85432407407347</v>
      </c>
      <c r="M929" s="31">
        <f t="shared" si="130"/>
        <v>16466.996279578176</v>
      </c>
      <c r="N929" s="31">
        <f t="shared" si="131"/>
        <v>16.466996279578176</v>
      </c>
      <c r="O929" s="24" t="str">
        <f t="shared" si="132"/>
        <v/>
      </c>
      <c r="P929" s="24">
        <f t="shared" si="126"/>
        <v>0</v>
      </c>
      <c r="Q929" s="24">
        <f t="shared" si="127"/>
        <v>0</v>
      </c>
      <c r="AE929">
        <f>IF(E929&lt;1,1,0)</f>
        <v>0</v>
      </c>
      <c r="AF929">
        <f>IF(AE929=1,"",E929)</f>
        <v>60.5</v>
      </c>
      <c r="AG929">
        <f>E929/3.6</f>
        <v>16.805555555555554</v>
      </c>
    </row>
    <row r="930" spans="2:33" x14ac:dyDescent="0.3">
      <c r="B930" s="4" t="s">
        <v>53</v>
      </c>
      <c r="C930" s="4">
        <v>922</v>
      </c>
      <c r="D930" s="4">
        <v>333</v>
      </c>
      <c r="E930" s="11">
        <v>62.3</v>
      </c>
      <c r="F930" s="26">
        <f t="shared" si="133"/>
        <v>0.47222222222222199</v>
      </c>
      <c r="G930" s="26">
        <f t="shared" si="128"/>
        <v>17.305555555555554</v>
      </c>
      <c r="H930" s="26">
        <f t="shared" si="134"/>
        <v>1.6999999999999993</v>
      </c>
      <c r="I930" s="28">
        <f>$Y$8*F930</f>
        <v>802.77777777777737</v>
      </c>
      <c r="J930" s="28">
        <f>$Z$8*$Y$8*$AA$8</f>
        <v>200.12400000000002</v>
      </c>
      <c r="K930" s="28">
        <f>0.5*$AB$8*$AD$8*$AC$8*(G930)^2</f>
        <v>125.78254629629626</v>
      </c>
      <c r="L930" s="28">
        <f t="shared" si="129"/>
        <v>1128.6843240740736</v>
      </c>
      <c r="M930" s="31">
        <f t="shared" si="130"/>
        <v>19532.509274948548</v>
      </c>
      <c r="N930" s="31">
        <f t="shared" si="131"/>
        <v>19.532509274948548</v>
      </c>
      <c r="O930" s="24" t="str">
        <f t="shared" si="132"/>
        <v/>
      </c>
      <c r="P930" s="24">
        <f t="shared" si="126"/>
        <v>0</v>
      </c>
      <c r="Q930" s="24">
        <f t="shared" si="127"/>
        <v>0</v>
      </c>
      <c r="AE930">
        <f>IF(E930&lt;1,1,0)</f>
        <v>0</v>
      </c>
      <c r="AF930">
        <f>IF(AE930=1,"",E930)</f>
        <v>62.3</v>
      </c>
      <c r="AG930">
        <f>E930/3.6</f>
        <v>17.305555555555554</v>
      </c>
    </row>
    <row r="931" spans="2:33" x14ac:dyDescent="0.3">
      <c r="B931" s="4" t="s">
        <v>53</v>
      </c>
      <c r="C931" s="4">
        <v>923</v>
      </c>
      <c r="D931" s="4">
        <v>334</v>
      </c>
      <c r="E931" s="11">
        <v>63.9</v>
      </c>
      <c r="F931" s="26">
        <f t="shared" si="133"/>
        <v>0.38888888888888851</v>
      </c>
      <c r="G931" s="26">
        <f t="shared" si="128"/>
        <v>17.75</v>
      </c>
      <c r="H931" s="26">
        <f t="shared" si="134"/>
        <v>1.3999999999999986</v>
      </c>
      <c r="I931" s="28">
        <f>$Y$8*F931</f>
        <v>661.11111111111052</v>
      </c>
      <c r="J931" s="28">
        <f>$Z$8*$Y$8*$AA$8</f>
        <v>200.12400000000002</v>
      </c>
      <c r="K931" s="28">
        <f>0.5*$AB$8*$AD$8*$AC$8*(G931)^2</f>
        <v>132.32624999999999</v>
      </c>
      <c r="L931" s="28">
        <f t="shared" si="129"/>
        <v>993.5613611111105</v>
      </c>
      <c r="M931" s="31">
        <f t="shared" si="130"/>
        <v>17635.714159722211</v>
      </c>
      <c r="N931" s="31">
        <f t="shared" si="131"/>
        <v>17.635714159722212</v>
      </c>
      <c r="O931" s="24" t="str">
        <f t="shared" si="132"/>
        <v/>
      </c>
      <c r="P931" s="24">
        <f t="shared" si="126"/>
        <v>0</v>
      </c>
      <c r="Q931" s="24">
        <f t="shared" si="127"/>
        <v>0</v>
      </c>
      <c r="AE931">
        <f>IF(E931&lt;1,1,0)</f>
        <v>0</v>
      </c>
      <c r="AF931">
        <f>IF(AE931=1,"",E931)</f>
        <v>63.9</v>
      </c>
      <c r="AG931">
        <f>E931/3.6</f>
        <v>17.75</v>
      </c>
    </row>
    <row r="932" spans="2:33" x14ac:dyDescent="0.3">
      <c r="B932" s="4" t="s">
        <v>53</v>
      </c>
      <c r="C932" s="4">
        <v>924</v>
      </c>
      <c r="D932" s="4">
        <v>335</v>
      </c>
      <c r="E932" s="11">
        <v>65.099999999999994</v>
      </c>
      <c r="F932" s="26">
        <f t="shared" si="133"/>
        <v>2.7777777777777186E-2</v>
      </c>
      <c r="G932" s="26">
        <f t="shared" si="128"/>
        <v>18.083333333333332</v>
      </c>
      <c r="H932" s="26">
        <f t="shared" si="134"/>
        <v>9.9999999999997868E-2</v>
      </c>
      <c r="I932" s="28">
        <f>$Y$8*F932</f>
        <v>47.22222222222122</v>
      </c>
      <c r="J932" s="28">
        <f>$Z$8*$Y$8*$AA$8</f>
        <v>200.12400000000002</v>
      </c>
      <c r="K932" s="28">
        <f>0.5*$AB$8*$AD$8*$AC$8*(G932)^2</f>
        <v>137.34291666666664</v>
      </c>
      <c r="L932" s="28">
        <f t="shared" si="129"/>
        <v>384.6891388888879</v>
      </c>
      <c r="M932" s="31">
        <f t="shared" si="130"/>
        <v>6956.461928240722</v>
      </c>
      <c r="N932" s="31">
        <f t="shared" si="131"/>
        <v>6.9564619282407216</v>
      </c>
      <c r="O932" s="24" t="str">
        <f t="shared" si="132"/>
        <v/>
      </c>
      <c r="P932" s="24">
        <f t="shared" si="126"/>
        <v>233.38678703703508</v>
      </c>
      <c r="Q932" s="24">
        <f t="shared" si="127"/>
        <v>151.70141157407281</v>
      </c>
      <c r="AE932">
        <f>IF(E932&lt;1,1,0)</f>
        <v>0</v>
      </c>
      <c r="AF932">
        <f>IF(AE932=1,"",E932)</f>
        <v>65.099999999999994</v>
      </c>
      <c r="AG932">
        <f>E932/3.6</f>
        <v>18.083333333333332</v>
      </c>
    </row>
    <row r="933" spans="2:33" x14ac:dyDescent="0.3">
      <c r="B933" s="4" t="s">
        <v>53</v>
      </c>
      <c r="C933" s="4">
        <v>925</v>
      </c>
      <c r="D933" s="4">
        <v>336</v>
      </c>
      <c r="E933" s="11">
        <v>64.099999999999994</v>
      </c>
      <c r="F933" s="26">
        <f t="shared" si="133"/>
        <v>-0.33333333333333215</v>
      </c>
      <c r="G933" s="26">
        <f t="shared" si="128"/>
        <v>17.805555555555554</v>
      </c>
      <c r="H933" s="26">
        <f t="shared" si="134"/>
        <v>-1.1999999999999957</v>
      </c>
      <c r="I933" s="28">
        <f>$Y$8*F933</f>
        <v>-566.6666666666647</v>
      </c>
      <c r="J933" s="28">
        <f>$Z$8*$Y$8*$AA$8</f>
        <v>200.12400000000002</v>
      </c>
      <c r="K933" s="28">
        <f>0.5*$AB$8*$AD$8*$AC$8*(G933)^2</f>
        <v>133.1558796296296</v>
      </c>
      <c r="L933" s="28">
        <f t="shared" si="129"/>
        <v>-233.38678703703508</v>
      </c>
      <c r="M933" s="31">
        <f t="shared" si="130"/>
        <v>-4155.5814025205409</v>
      </c>
      <c r="N933" s="31">
        <f t="shared" si="131"/>
        <v>-4.1555814025205411</v>
      </c>
      <c r="O933" s="24" t="str">
        <f t="shared" si="132"/>
        <v>BRAKING</v>
      </c>
      <c r="P933" s="24">
        <f t="shared" si="126"/>
        <v>168.30641666666526</v>
      </c>
      <c r="Q933" s="24">
        <f t="shared" si="127"/>
        <v>109.39917083333242</v>
      </c>
      <c r="AE933">
        <f>IF(E933&lt;1,1,0)</f>
        <v>0</v>
      </c>
      <c r="AF933">
        <f>IF(AE933=1,"",E933)</f>
        <v>64.099999999999994</v>
      </c>
      <c r="AG933">
        <f>E933/3.6</f>
        <v>17.805555555555554</v>
      </c>
    </row>
    <row r="934" spans="2:33" x14ac:dyDescent="0.3">
      <c r="B934" s="4" t="s">
        <v>53</v>
      </c>
      <c r="C934" s="4">
        <v>926</v>
      </c>
      <c r="D934" s="4">
        <v>337</v>
      </c>
      <c r="E934" s="11">
        <v>62.7</v>
      </c>
      <c r="F934" s="26">
        <f t="shared" si="133"/>
        <v>-0.29166666666666585</v>
      </c>
      <c r="G934" s="26">
        <f t="shared" si="128"/>
        <v>17.416666666666668</v>
      </c>
      <c r="H934" s="26">
        <f t="shared" si="134"/>
        <v>-1.0499999999999972</v>
      </c>
      <c r="I934" s="28">
        <f>$Y$8*F934</f>
        <v>-495.83333333333195</v>
      </c>
      <c r="J934" s="28">
        <f>$Z$8*$Y$8*$AA$8</f>
        <v>200.12400000000002</v>
      </c>
      <c r="K934" s="28">
        <f>0.5*$AB$8*$AD$8*$AC$8*(G934)^2</f>
        <v>127.40291666666668</v>
      </c>
      <c r="L934" s="28">
        <f t="shared" si="129"/>
        <v>-168.30641666666526</v>
      </c>
      <c r="M934" s="31">
        <f t="shared" si="130"/>
        <v>-2931.3367569444199</v>
      </c>
      <c r="N934" s="31">
        <f t="shared" si="131"/>
        <v>-2.93133675694442</v>
      </c>
      <c r="O934" s="24" t="str">
        <f t="shared" si="132"/>
        <v>BRAKING</v>
      </c>
      <c r="P934" s="24">
        <f t="shared" si="126"/>
        <v>5.8574814814828216</v>
      </c>
      <c r="Q934" s="24">
        <f t="shared" si="127"/>
        <v>3.8073629629638339</v>
      </c>
      <c r="AE934">
        <f>IF(E934&lt;1,1,0)</f>
        <v>0</v>
      </c>
      <c r="AF934">
        <f>IF(AE934=1,"",E934)</f>
        <v>62.7</v>
      </c>
      <c r="AG934">
        <f>E934/3.6</f>
        <v>17.416666666666668</v>
      </c>
    </row>
    <row r="935" spans="2:33" x14ac:dyDescent="0.3">
      <c r="B935" s="4" t="s">
        <v>53</v>
      </c>
      <c r="C935" s="4">
        <v>927</v>
      </c>
      <c r="D935" s="4">
        <v>338</v>
      </c>
      <c r="E935" s="11">
        <v>62</v>
      </c>
      <c r="F935" s="26">
        <f t="shared" si="133"/>
        <v>-0.19444444444444522</v>
      </c>
      <c r="G935" s="26">
        <f t="shared" si="128"/>
        <v>17.222222222222221</v>
      </c>
      <c r="H935" s="26">
        <f t="shared" si="134"/>
        <v>-0.70000000000000284</v>
      </c>
      <c r="I935" s="28">
        <f>$Y$8*F935</f>
        <v>-330.55555555555691</v>
      </c>
      <c r="J935" s="28">
        <f>$Z$8*$Y$8*$AA$8</f>
        <v>200.12400000000002</v>
      </c>
      <c r="K935" s="28">
        <f>0.5*$AB$8*$AD$8*$AC$8*(G935)^2</f>
        <v>124.57407407407406</v>
      </c>
      <c r="L935" s="28">
        <f t="shared" si="129"/>
        <v>-5.8574814814828216</v>
      </c>
      <c r="M935" s="31">
        <f t="shared" si="130"/>
        <v>-100.87884773664859</v>
      </c>
      <c r="N935" s="31">
        <f t="shared" si="131"/>
        <v>-0.1008788477366486</v>
      </c>
      <c r="O935" s="24" t="str">
        <f t="shared" si="132"/>
        <v>BRAKING</v>
      </c>
      <c r="P935" s="24">
        <f t="shared" si="126"/>
        <v>0</v>
      </c>
      <c r="Q935" s="24">
        <f t="shared" si="127"/>
        <v>0</v>
      </c>
      <c r="AE935">
        <f>IF(E935&lt;1,1,0)</f>
        <v>0</v>
      </c>
      <c r="AF935">
        <f>IF(AE935=1,"",E935)</f>
        <v>62</v>
      </c>
      <c r="AG935">
        <f>E935/3.6</f>
        <v>17.222222222222221</v>
      </c>
    </row>
    <row r="936" spans="2:33" x14ac:dyDescent="0.3">
      <c r="B936" s="4" t="s">
        <v>53</v>
      </c>
      <c r="C936" s="4">
        <v>928</v>
      </c>
      <c r="D936" s="4">
        <v>339</v>
      </c>
      <c r="E936" s="11">
        <v>61.3</v>
      </c>
      <c r="F936" s="26">
        <f t="shared" si="133"/>
        <v>-0.15277777777777798</v>
      </c>
      <c r="G936" s="26">
        <f t="shared" si="128"/>
        <v>17.027777777777775</v>
      </c>
      <c r="H936" s="26">
        <f t="shared" si="134"/>
        <v>-0.55000000000000071</v>
      </c>
      <c r="I936" s="28">
        <f>$Y$8*F936</f>
        <v>-259.72222222222257</v>
      </c>
      <c r="J936" s="28">
        <f>$Z$8*$Y$8*$AA$8</f>
        <v>200.12400000000002</v>
      </c>
      <c r="K936" s="28">
        <f>0.5*$AB$8*$AD$8*$AC$8*(G936)^2</f>
        <v>121.7769907407407</v>
      </c>
      <c r="L936" s="28">
        <f t="shared" si="129"/>
        <v>62.178768518518154</v>
      </c>
      <c r="M936" s="31">
        <f t="shared" si="130"/>
        <v>1058.7662528292117</v>
      </c>
      <c r="N936" s="31">
        <f t="shared" si="131"/>
        <v>1.0587662528292117</v>
      </c>
      <c r="O936" s="24" t="str">
        <f t="shared" si="132"/>
        <v/>
      </c>
      <c r="P936" s="24">
        <f t="shared" si="126"/>
        <v>0</v>
      </c>
      <c r="Q936" s="24">
        <f t="shared" si="127"/>
        <v>0</v>
      </c>
      <c r="AE936">
        <f>IF(E936&lt;1,1,0)</f>
        <v>0</v>
      </c>
      <c r="AF936">
        <f>IF(AE936=1,"",E936)</f>
        <v>61.3</v>
      </c>
      <c r="AG936">
        <f>E936/3.6</f>
        <v>17.027777777777775</v>
      </c>
    </row>
    <row r="937" spans="2:33" x14ac:dyDescent="0.3">
      <c r="B937" s="4" t="s">
        <v>53</v>
      </c>
      <c r="C937" s="4">
        <v>929</v>
      </c>
      <c r="D937" s="4">
        <v>340</v>
      </c>
      <c r="E937" s="11">
        <v>60.9</v>
      </c>
      <c r="F937" s="26">
        <f t="shared" si="133"/>
        <v>-0.11111111111111072</v>
      </c>
      <c r="G937" s="26">
        <f t="shared" si="128"/>
        <v>16.916666666666664</v>
      </c>
      <c r="H937" s="26">
        <f t="shared" si="134"/>
        <v>-0.39999999999999858</v>
      </c>
      <c r="I937" s="28">
        <f>$Y$8*F937</f>
        <v>-188.88888888888823</v>
      </c>
      <c r="J937" s="28">
        <f>$Z$8*$Y$8*$AA$8</f>
        <v>200.12400000000002</v>
      </c>
      <c r="K937" s="28">
        <f>0.5*$AB$8*$AD$8*$AC$8*(G937)^2</f>
        <v>120.19291666666663</v>
      </c>
      <c r="L937" s="28">
        <f t="shared" si="129"/>
        <v>131.42802777777842</v>
      </c>
      <c r="M937" s="31">
        <f t="shared" si="130"/>
        <v>2223.3241365740846</v>
      </c>
      <c r="N937" s="31">
        <f t="shared" si="131"/>
        <v>2.2233241365740848</v>
      </c>
      <c r="O937" s="24" t="str">
        <f t="shared" si="132"/>
        <v/>
      </c>
      <c r="P937" s="24">
        <f t="shared" si="126"/>
        <v>0</v>
      </c>
      <c r="Q937" s="24">
        <f t="shared" si="127"/>
        <v>0</v>
      </c>
      <c r="AE937">
        <f>IF(E937&lt;1,1,0)</f>
        <v>0</v>
      </c>
      <c r="AF937">
        <f>IF(AE937=1,"",E937)</f>
        <v>60.9</v>
      </c>
      <c r="AG937">
        <f>E937/3.6</f>
        <v>16.916666666666664</v>
      </c>
    </row>
    <row r="938" spans="2:33" x14ac:dyDescent="0.3">
      <c r="B938" s="4" t="s">
        <v>53</v>
      </c>
      <c r="C938" s="4">
        <v>930</v>
      </c>
      <c r="D938" s="4">
        <v>341</v>
      </c>
      <c r="E938" s="11">
        <v>60.5</v>
      </c>
      <c r="F938" s="26">
        <f t="shared" si="133"/>
        <v>-9.7222222222221627E-2</v>
      </c>
      <c r="G938" s="26">
        <f t="shared" si="128"/>
        <v>16.805555555555554</v>
      </c>
      <c r="H938" s="26">
        <f t="shared" si="134"/>
        <v>-0.34999999999999787</v>
      </c>
      <c r="I938" s="28">
        <f>$Y$8*F938</f>
        <v>-165.27777777777678</v>
      </c>
      <c r="J938" s="28">
        <f>$Z$8*$Y$8*$AA$8</f>
        <v>200.12400000000002</v>
      </c>
      <c r="K938" s="28">
        <f>0.5*$AB$8*$AD$8*$AC$8*(G938)^2</f>
        <v>118.61921296296293</v>
      </c>
      <c r="L938" s="28">
        <f t="shared" si="129"/>
        <v>153.46543518518618</v>
      </c>
      <c r="M938" s="31">
        <f t="shared" si="130"/>
        <v>2579.0718968621563</v>
      </c>
      <c r="N938" s="31">
        <f t="shared" si="131"/>
        <v>2.5790718968621564</v>
      </c>
      <c r="O938" s="24" t="str">
        <f t="shared" si="132"/>
        <v/>
      </c>
      <c r="P938" s="24">
        <f t="shared" si="126"/>
        <v>0</v>
      </c>
      <c r="Q938" s="24">
        <f t="shared" si="127"/>
        <v>0</v>
      </c>
      <c r="AE938">
        <f>IF(E938&lt;1,1,0)</f>
        <v>0</v>
      </c>
      <c r="AF938">
        <f>IF(AE938=1,"",E938)</f>
        <v>60.5</v>
      </c>
      <c r="AG938">
        <f>E938/3.6</f>
        <v>16.805555555555554</v>
      </c>
    </row>
    <row r="939" spans="2:33" x14ac:dyDescent="0.3">
      <c r="B939" s="4" t="s">
        <v>53</v>
      </c>
      <c r="C939" s="4">
        <v>931</v>
      </c>
      <c r="D939" s="4">
        <v>342</v>
      </c>
      <c r="E939" s="11">
        <v>60.2</v>
      </c>
      <c r="F939" s="26">
        <f t="shared" si="133"/>
        <v>-9.7222222222222612E-2</v>
      </c>
      <c r="G939" s="26">
        <f t="shared" si="128"/>
        <v>16.722222222222221</v>
      </c>
      <c r="H939" s="26">
        <f t="shared" si="134"/>
        <v>-0.35000000000000142</v>
      </c>
      <c r="I939" s="28">
        <f>$Y$8*F939</f>
        <v>-165.27777777777845</v>
      </c>
      <c r="J939" s="28">
        <f>$Z$8*$Y$8*$AA$8</f>
        <v>200.12400000000002</v>
      </c>
      <c r="K939" s="28">
        <f>0.5*$AB$8*$AD$8*$AC$8*(G939)^2</f>
        <v>117.44574074074072</v>
      </c>
      <c r="L939" s="28">
        <f t="shared" si="129"/>
        <v>152.29196296296229</v>
      </c>
      <c r="M939" s="31">
        <f t="shared" si="130"/>
        <v>2546.6600473250915</v>
      </c>
      <c r="N939" s="31">
        <f t="shared" si="131"/>
        <v>2.5466600473250915</v>
      </c>
      <c r="O939" s="24" t="str">
        <f t="shared" si="132"/>
        <v/>
      </c>
      <c r="P939" s="24">
        <f t="shared" si="126"/>
        <v>0</v>
      </c>
      <c r="Q939" s="24">
        <f t="shared" si="127"/>
        <v>0</v>
      </c>
      <c r="AE939">
        <f>IF(E939&lt;1,1,0)</f>
        <v>0</v>
      </c>
      <c r="AF939">
        <f>IF(AE939=1,"",E939)</f>
        <v>60.2</v>
      </c>
      <c r="AG939">
        <f>E939/3.6</f>
        <v>16.722222222222221</v>
      </c>
    </row>
    <row r="940" spans="2:33" x14ac:dyDescent="0.3">
      <c r="B940" s="4" t="s">
        <v>53</v>
      </c>
      <c r="C940" s="4">
        <v>932</v>
      </c>
      <c r="D940" s="4">
        <v>343</v>
      </c>
      <c r="E940" s="11">
        <v>59.8</v>
      </c>
      <c r="F940" s="26">
        <f t="shared" si="133"/>
        <v>-0.1111111111111117</v>
      </c>
      <c r="G940" s="26">
        <f t="shared" si="128"/>
        <v>16.611111111111111</v>
      </c>
      <c r="H940" s="26">
        <f t="shared" si="134"/>
        <v>-0.40000000000000213</v>
      </c>
      <c r="I940" s="28">
        <f>$Y$8*F940</f>
        <v>-188.88888888888988</v>
      </c>
      <c r="J940" s="28">
        <f>$Z$8*$Y$8*$AA$8</f>
        <v>200.12400000000002</v>
      </c>
      <c r="K940" s="28">
        <f>0.5*$AB$8*$AD$8*$AC$8*(G940)^2</f>
        <v>115.89018518518517</v>
      </c>
      <c r="L940" s="28">
        <f t="shared" si="129"/>
        <v>127.12529629629532</v>
      </c>
      <c r="M940" s="31">
        <f t="shared" si="130"/>
        <v>2111.6924218106833</v>
      </c>
      <c r="N940" s="31">
        <f t="shared" si="131"/>
        <v>2.1116924218106834</v>
      </c>
      <c r="O940" s="24" t="str">
        <f t="shared" si="132"/>
        <v/>
      </c>
      <c r="P940" s="24">
        <f t="shared" si="126"/>
        <v>0</v>
      </c>
      <c r="Q940" s="24">
        <f t="shared" si="127"/>
        <v>0</v>
      </c>
      <c r="AE940">
        <f>IF(E940&lt;1,1,0)</f>
        <v>0</v>
      </c>
      <c r="AF940">
        <f>IF(AE940=1,"",E940)</f>
        <v>59.8</v>
      </c>
      <c r="AG940">
        <f>E940/3.6</f>
        <v>16.611111111111111</v>
      </c>
    </row>
    <row r="941" spans="2:33" x14ac:dyDescent="0.3">
      <c r="B941" s="4" t="s">
        <v>53</v>
      </c>
      <c r="C941" s="4">
        <v>933</v>
      </c>
      <c r="D941" s="4">
        <v>344</v>
      </c>
      <c r="E941" s="11">
        <v>59.4</v>
      </c>
      <c r="F941" s="26">
        <f t="shared" si="133"/>
        <v>-0.16666666666666607</v>
      </c>
      <c r="G941" s="26">
        <f t="shared" si="128"/>
        <v>16.5</v>
      </c>
      <c r="H941" s="26">
        <f t="shared" si="134"/>
        <v>-0.59999999999999787</v>
      </c>
      <c r="I941" s="28">
        <f>$Y$8*F941</f>
        <v>-283.33333333333235</v>
      </c>
      <c r="J941" s="28">
        <f>$Z$8*$Y$8*$AA$8</f>
        <v>200.12400000000002</v>
      </c>
      <c r="K941" s="28">
        <f>0.5*$AB$8*$AD$8*$AC$8*(G941)^2</f>
        <v>114.345</v>
      </c>
      <c r="L941" s="28">
        <f t="shared" si="129"/>
        <v>31.135666666667674</v>
      </c>
      <c r="M941" s="31">
        <f t="shared" si="130"/>
        <v>513.73850000001664</v>
      </c>
      <c r="N941" s="31">
        <f t="shared" si="131"/>
        <v>0.51373850000001664</v>
      </c>
      <c r="O941" s="24" t="str">
        <f t="shared" si="132"/>
        <v/>
      </c>
      <c r="P941" s="24">
        <f t="shared" si="126"/>
        <v>137.20137037037</v>
      </c>
      <c r="Q941" s="24">
        <f t="shared" si="127"/>
        <v>89.180890740740509</v>
      </c>
      <c r="AE941">
        <f>IF(E941&lt;1,1,0)</f>
        <v>0</v>
      </c>
      <c r="AF941">
        <f>IF(AE941=1,"",E941)</f>
        <v>59.4</v>
      </c>
      <c r="AG941">
        <f>E941/3.6</f>
        <v>16.5</v>
      </c>
    </row>
    <row r="942" spans="2:33" x14ac:dyDescent="0.3">
      <c r="B942" s="4" t="s">
        <v>53</v>
      </c>
      <c r="C942" s="4">
        <v>934</v>
      </c>
      <c r="D942" s="4">
        <v>345</v>
      </c>
      <c r="E942" s="11">
        <v>58.6</v>
      </c>
      <c r="F942" s="26">
        <f t="shared" si="133"/>
        <v>-0.26388888888888867</v>
      </c>
      <c r="G942" s="26">
        <f t="shared" si="128"/>
        <v>16.277777777777779</v>
      </c>
      <c r="H942" s="26">
        <f t="shared" si="134"/>
        <v>-0.94999999999999929</v>
      </c>
      <c r="I942" s="28">
        <f>$Y$8*F942</f>
        <v>-448.61111111111074</v>
      </c>
      <c r="J942" s="28">
        <f>$Z$8*$Y$8*$AA$8</f>
        <v>200.12400000000002</v>
      </c>
      <c r="K942" s="28">
        <f>0.5*$AB$8*$AD$8*$AC$8*(G942)^2</f>
        <v>111.28574074074074</v>
      </c>
      <c r="L942" s="28">
        <f t="shared" si="129"/>
        <v>-137.20137037037</v>
      </c>
      <c r="M942" s="31">
        <f t="shared" si="130"/>
        <v>-2233.3334176954672</v>
      </c>
      <c r="N942" s="31">
        <f t="shared" si="131"/>
        <v>-2.2333334176954671</v>
      </c>
      <c r="O942" s="24" t="str">
        <f t="shared" si="132"/>
        <v>BRAKING</v>
      </c>
      <c r="P942" s="24">
        <f t="shared" si="126"/>
        <v>164.95123148148147</v>
      </c>
      <c r="Q942" s="24">
        <f t="shared" si="127"/>
        <v>107.21830046296296</v>
      </c>
      <c r="AE942">
        <f>IF(E942&lt;1,1,0)</f>
        <v>0</v>
      </c>
      <c r="AF942">
        <f>IF(AE942=1,"",E942)</f>
        <v>58.6</v>
      </c>
      <c r="AG942">
        <f>E942/3.6</f>
        <v>16.277777777777779</v>
      </c>
    </row>
    <row r="943" spans="2:33" x14ac:dyDescent="0.3">
      <c r="B943" s="4" t="s">
        <v>53</v>
      </c>
      <c r="C943" s="4">
        <v>935</v>
      </c>
      <c r="D943" s="4">
        <v>346</v>
      </c>
      <c r="E943" s="11">
        <v>57.5</v>
      </c>
      <c r="F943" s="26">
        <f t="shared" si="133"/>
        <v>-0.27777777777777779</v>
      </c>
      <c r="G943" s="26">
        <f t="shared" si="128"/>
        <v>15.972222222222221</v>
      </c>
      <c r="H943" s="26">
        <f t="shared" si="134"/>
        <v>-1</v>
      </c>
      <c r="I943" s="28">
        <f>$Y$8*F943</f>
        <v>-472.22222222222223</v>
      </c>
      <c r="J943" s="28">
        <f>$Z$8*$Y$8*$AA$8</f>
        <v>200.12400000000002</v>
      </c>
      <c r="K943" s="28">
        <f>0.5*$AB$8*$AD$8*$AC$8*(G943)^2</f>
        <v>107.14699074074073</v>
      </c>
      <c r="L943" s="28">
        <f t="shared" si="129"/>
        <v>-164.95123148148147</v>
      </c>
      <c r="M943" s="31">
        <f t="shared" si="130"/>
        <v>-2634.6377250514402</v>
      </c>
      <c r="N943" s="31">
        <f t="shared" si="131"/>
        <v>-2.6346377250514403</v>
      </c>
      <c r="O943" s="24" t="str">
        <f t="shared" si="132"/>
        <v>BRAKING</v>
      </c>
      <c r="P943" s="24">
        <f t="shared" si="126"/>
        <v>50.223592592592539</v>
      </c>
      <c r="Q943" s="24">
        <f t="shared" si="127"/>
        <v>32.645335185185154</v>
      </c>
      <c r="AE943">
        <f>IF(E943&lt;1,1,0)</f>
        <v>0</v>
      </c>
      <c r="AF943">
        <f>IF(AE943=1,"",E943)</f>
        <v>57.5</v>
      </c>
      <c r="AG943">
        <f>E943/3.6</f>
        <v>15.972222222222221</v>
      </c>
    </row>
    <row r="944" spans="2:33" x14ac:dyDescent="0.3">
      <c r="B944" s="4" t="s">
        <v>53</v>
      </c>
      <c r="C944" s="4">
        <v>936</v>
      </c>
      <c r="D944" s="4">
        <v>347</v>
      </c>
      <c r="E944" s="11">
        <v>56.6</v>
      </c>
      <c r="F944" s="26">
        <f t="shared" si="133"/>
        <v>-0.20833333333333331</v>
      </c>
      <c r="G944" s="26">
        <f t="shared" si="128"/>
        <v>15.722222222222221</v>
      </c>
      <c r="H944" s="26">
        <f t="shared" si="134"/>
        <v>-0.75</v>
      </c>
      <c r="I944" s="28">
        <f>$Y$8*F944</f>
        <v>-354.16666666666663</v>
      </c>
      <c r="J944" s="28">
        <f>$Z$8*$Y$8*$AA$8</f>
        <v>200.12400000000002</v>
      </c>
      <c r="K944" s="28">
        <f>0.5*$AB$8*$AD$8*$AC$8*(G944)^2</f>
        <v>103.81907407407407</v>
      </c>
      <c r="L944" s="28">
        <f t="shared" si="129"/>
        <v>-50.223592592592539</v>
      </c>
      <c r="M944" s="31">
        <f t="shared" si="130"/>
        <v>-789.62648353909378</v>
      </c>
      <c r="N944" s="31">
        <f t="shared" si="131"/>
        <v>-0.78962648353909382</v>
      </c>
      <c r="O944" s="24" t="str">
        <f t="shared" si="132"/>
        <v>BRAKING</v>
      </c>
      <c r="P944" s="24">
        <f t="shared" si="126"/>
        <v>0</v>
      </c>
      <c r="Q944" s="24">
        <f t="shared" si="127"/>
        <v>0</v>
      </c>
      <c r="AE944">
        <f>IF(E944&lt;1,1,0)</f>
        <v>0</v>
      </c>
      <c r="AF944">
        <f>IF(AE944=1,"",E944)</f>
        <v>56.6</v>
      </c>
      <c r="AG944">
        <f>E944/3.6</f>
        <v>15.722222222222221</v>
      </c>
    </row>
    <row r="945" spans="2:33" x14ac:dyDescent="0.3">
      <c r="B945" s="4" t="s">
        <v>53</v>
      </c>
      <c r="C945" s="4">
        <v>937</v>
      </c>
      <c r="D945" s="4">
        <v>348</v>
      </c>
      <c r="E945" s="11">
        <v>56</v>
      </c>
      <c r="F945" s="26">
        <f t="shared" si="133"/>
        <v>-0.15277777777777798</v>
      </c>
      <c r="G945" s="26">
        <f t="shared" si="128"/>
        <v>15.555555555555555</v>
      </c>
      <c r="H945" s="26">
        <f t="shared" si="134"/>
        <v>-0.55000000000000071</v>
      </c>
      <c r="I945" s="28">
        <f>$Y$8*F945</f>
        <v>-259.72222222222257</v>
      </c>
      <c r="J945" s="28">
        <f>$Z$8*$Y$8*$AA$8</f>
        <v>200.12400000000002</v>
      </c>
      <c r="K945" s="28">
        <f>0.5*$AB$8*$AD$8*$AC$8*(G945)^2</f>
        <v>101.62962962962962</v>
      </c>
      <c r="L945" s="28">
        <f t="shared" si="129"/>
        <v>42.031407407407073</v>
      </c>
      <c r="M945" s="31">
        <f t="shared" si="130"/>
        <v>653.82189300411005</v>
      </c>
      <c r="N945" s="31">
        <f t="shared" si="131"/>
        <v>0.65382189300411009</v>
      </c>
      <c r="O945" s="24" t="str">
        <f t="shared" si="132"/>
        <v/>
      </c>
      <c r="P945" s="24">
        <f t="shared" si="126"/>
        <v>0</v>
      </c>
      <c r="Q945" s="24">
        <f t="shared" si="127"/>
        <v>0</v>
      </c>
      <c r="AE945">
        <f>IF(E945&lt;1,1,0)</f>
        <v>0</v>
      </c>
      <c r="AF945">
        <f>IF(AE945=1,"",E945)</f>
        <v>56</v>
      </c>
      <c r="AG945">
        <f>E945/3.6</f>
        <v>15.555555555555555</v>
      </c>
    </row>
    <row r="946" spans="2:33" x14ac:dyDescent="0.3">
      <c r="B946" s="4" t="s">
        <v>53</v>
      </c>
      <c r="C946" s="4">
        <v>938</v>
      </c>
      <c r="D946" s="4">
        <v>349</v>
      </c>
      <c r="E946" s="11">
        <v>55.5</v>
      </c>
      <c r="F946" s="26">
        <f t="shared" si="133"/>
        <v>-0.1388888888888889</v>
      </c>
      <c r="G946" s="26">
        <f t="shared" si="128"/>
        <v>15.416666666666666</v>
      </c>
      <c r="H946" s="26">
        <f t="shared" si="134"/>
        <v>-0.5</v>
      </c>
      <c r="I946" s="28">
        <f>$Y$8*F946</f>
        <v>-236.11111111111111</v>
      </c>
      <c r="J946" s="28">
        <f>$Z$8*$Y$8*$AA$8</f>
        <v>200.12400000000002</v>
      </c>
      <c r="K946" s="28">
        <f>0.5*$AB$8*$AD$8*$AC$8*(G946)^2</f>
        <v>99.822916666666657</v>
      </c>
      <c r="L946" s="28">
        <f t="shared" si="129"/>
        <v>63.835805555555567</v>
      </c>
      <c r="M946" s="31">
        <f t="shared" si="130"/>
        <v>984.13533564814827</v>
      </c>
      <c r="N946" s="31">
        <f t="shared" si="131"/>
        <v>0.98413533564814826</v>
      </c>
      <c r="O946" s="24" t="str">
        <f t="shared" si="132"/>
        <v/>
      </c>
      <c r="P946" s="24">
        <f t="shared" si="126"/>
        <v>0</v>
      </c>
      <c r="Q946" s="24">
        <f t="shared" si="127"/>
        <v>0</v>
      </c>
      <c r="AE946">
        <f>IF(E946&lt;1,1,0)</f>
        <v>0</v>
      </c>
      <c r="AF946">
        <f>IF(AE946=1,"",E946)</f>
        <v>55.5</v>
      </c>
      <c r="AG946">
        <f>E946/3.6</f>
        <v>15.416666666666666</v>
      </c>
    </row>
    <row r="947" spans="2:33" x14ac:dyDescent="0.3">
      <c r="B947" s="4" t="s">
        <v>53</v>
      </c>
      <c r="C947" s="4">
        <v>939</v>
      </c>
      <c r="D947" s="4">
        <v>350</v>
      </c>
      <c r="E947" s="11">
        <v>55</v>
      </c>
      <c r="F947" s="26">
        <f t="shared" si="133"/>
        <v>-0.15277777777777798</v>
      </c>
      <c r="G947" s="26">
        <f t="shared" si="128"/>
        <v>15.277777777777777</v>
      </c>
      <c r="H947" s="26">
        <f t="shared" si="134"/>
        <v>-0.55000000000000071</v>
      </c>
      <c r="I947" s="28">
        <f>$Y$8*F947</f>
        <v>-259.72222222222257</v>
      </c>
      <c r="J947" s="28">
        <f>$Z$8*$Y$8*$AA$8</f>
        <v>200.12400000000002</v>
      </c>
      <c r="K947" s="28">
        <f>0.5*$AB$8*$AD$8*$AC$8*(G947)^2</f>
        <v>98.032407407407391</v>
      </c>
      <c r="L947" s="28">
        <f t="shared" si="129"/>
        <v>38.434185185184845</v>
      </c>
      <c r="M947" s="31">
        <f t="shared" si="130"/>
        <v>587.18894032921287</v>
      </c>
      <c r="N947" s="31">
        <f t="shared" si="131"/>
        <v>0.58718894032921287</v>
      </c>
      <c r="O947" s="24" t="str">
        <f t="shared" si="132"/>
        <v/>
      </c>
      <c r="P947" s="24">
        <f t="shared" si="126"/>
        <v>0</v>
      </c>
      <c r="Q947" s="24">
        <f t="shared" si="127"/>
        <v>0</v>
      </c>
      <c r="AE947">
        <f>IF(E947&lt;1,1,0)</f>
        <v>0</v>
      </c>
      <c r="AF947">
        <f>IF(AE947=1,"",E947)</f>
        <v>55</v>
      </c>
      <c r="AG947">
        <f>E947/3.6</f>
        <v>15.277777777777777</v>
      </c>
    </row>
    <row r="948" spans="2:33" x14ac:dyDescent="0.3">
      <c r="B948" s="4" t="s">
        <v>53</v>
      </c>
      <c r="C948" s="4">
        <v>940</v>
      </c>
      <c r="D948" s="4">
        <v>351</v>
      </c>
      <c r="E948" s="11">
        <v>54.4</v>
      </c>
      <c r="F948" s="26">
        <f t="shared" si="133"/>
        <v>-0.12499999999999981</v>
      </c>
      <c r="G948" s="26">
        <f t="shared" si="128"/>
        <v>15.111111111111111</v>
      </c>
      <c r="H948" s="26">
        <f t="shared" si="134"/>
        <v>-0.44999999999999929</v>
      </c>
      <c r="I948" s="28">
        <f>$Y$8*F948</f>
        <v>-212.49999999999966</v>
      </c>
      <c r="J948" s="28">
        <f>$Z$8*$Y$8*$AA$8</f>
        <v>200.12400000000002</v>
      </c>
      <c r="K948" s="28">
        <f>0.5*$AB$8*$AD$8*$AC$8*(G948)^2</f>
        <v>95.905185185185175</v>
      </c>
      <c r="L948" s="28">
        <f t="shared" si="129"/>
        <v>83.52918518518554</v>
      </c>
      <c r="M948" s="31">
        <f t="shared" si="130"/>
        <v>1262.2187983539147</v>
      </c>
      <c r="N948" s="31">
        <f t="shared" si="131"/>
        <v>1.2622187983539148</v>
      </c>
      <c r="O948" s="24" t="str">
        <f t="shared" si="132"/>
        <v/>
      </c>
      <c r="P948" s="24">
        <f t="shared" si="126"/>
        <v>0</v>
      </c>
      <c r="Q948" s="24">
        <f t="shared" si="127"/>
        <v>0</v>
      </c>
      <c r="AE948">
        <f>IF(E948&lt;1,1,0)</f>
        <v>0</v>
      </c>
      <c r="AF948">
        <f>IF(AE948=1,"",E948)</f>
        <v>54.4</v>
      </c>
      <c r="AG948">
        <f>E948/3.6</f>
        <v>15.111111111111111</v>
      </c>
    </row>
    <row r="949" spans="2:33" x14ac:dyDescent="0.3">
      <c r="B949" s="4" t="s">
        <v>53</v>
      </c>
      <c r="C949" s="4">
        <v>941</v>
      </c>
      <c r="D949" s="4">
        <v>352</v>
      </c>
      <c r="E949" s="11">
        <v>54.1</v>
      </c>
      <c r="F949" s="26">
        <f t="shared" si="133"/>
        <v>-5.5555555555555358E-2</v>
      </c>
      <c r="G949" s="26">
        <f t="shared" si="128"/>
        <v>15.027777777777779</v>
      </c>
      <c r="H949" s="26">
        <f t="shared" si="134"/>
        <v>-0.19999999999999929</v>
      </c>
      <c r="I949" s="28">
        <f>$Y$8*F949</f>
        <v>-94.444444444444116</v>
      </c>
      <c r="J949" s="28">
        <f>$Z$8*$Y$8*$AA$8</f>
        <v>200.12400000000002</v>
      </c>
      <c r="K949" s="28">
        <f>0.5*$AB$8*$AD$8*$AC$8*(G949)^2</f>
        <v>94.850324074074081</v>
      </c>
      <c r="L949" s="28">
        <f t="shared" si="129"/>
        <v>200.52987962962999</v>
      </c>
      <c r="M949" s="31">
        <f t="shared" si="130"/>
        <v>3013.5184688786062</v>
      </c>
      <c r="N949" s="31">
        <f t="shared" si="131"/>
        <v>3.0135184688786061</v>
      </c>
      <c r="O949" s="24" t="str">
        <f t="shared" si="132"/>
        <v/>
      </c>
      <c r="P949" s="24">
        <f t="shared" si="126"/>
        <v>0</v>
      </c>
      <c r="Q949" s="24">
        <f t="shared" si="127"/>
        <v>0</v>
      </c>
      <c r="AE949">
        <f>IF(E949&lt;1,1,0)</f>
        <v>0</v>
      </c>
      <c r="AF949">
        <f>IF(AE949=1,"",E949)</f>
        <v>54.1</v>
      </c>
      <c r="AG949">
        <f>E949/3.6</f>
        <v>15.027777777777779</v>
      </c>
    </row>
    <row r="950" spans="2:33" x14ac:dyDescent="0.3">
      <c r="B950" s="4" t="s">
        <v>53</v>
      </c>
      <c r="C950" s="4">
        <v>942</v>
      </c>
      <c r="D950" s="4">
        <v>353</v>
      </c>
      <c r="E950" s="11">
        <v>54</v>
      </c>
      <c r="F950" s="26">
        <f t="shared" si="133"/>
        <v>-2.7777777777778172E-2</v>
      </c>
      <c r="G950" s="26">
        <f t="shared" si="128"/>
        <v>15</v>
      </c>
      <c r="H950" s="26">
        <f t="shared" si="134"/>
        <v>-0.10000000000000142</v>
      </c>
      <c r="I950" s="28">
        <f>$Y$8*F950</f>
        <v>-47.222222222222889</v>
      </c>
      <c r="J950" s="28">
        <f>$Z$8*$Y$8*$AA$8</f>
        <v>200.12400000000002</v>
      </c>
      <c r="K950" s="28">
        <f>0.5*$AB$8*$AD$8*$AC$8*(G950)^2</f>
        <v>94.5</v>
      </c>
      <c r="L950" s="28">
        <f t="shared" si="129"/>
        <v>247.40177777777714</v>
      </c>
      <c r="M950" s="31">
        <f t="shared" si="130"/>
        <v>3711.0266666666571</v>
      </c>
      <c r="N950" s="31">
        <f t="shared" si="131"/>
        <v>3.7110266666666569</v>
      </c>
      <c r="O950" s="24" t="str">
        <f t="shared" si="132"/>
        <v/>
      </c>
      <c r="P950" s="24">
        <f t="shared" si="126"/>
        <v>0</v>
      </c>
      <c r="Q950" s="24">
        <f t="shared" si="127"/>
        <v>0</v>
      </c>
      <c r="AE950">
        <f>IF(E950&lt;1,1,0)</f>
        <v>0</v>
      </c>
      <c r="AF950">
        <f>IF(AE950=1,"",E950)</f>
        <v>54</v>
      </c>
      <c r="AG950">
        <f>E950/3.6</f>
        <v>15</v>
      </c>
    </row>
    <row r="951" spans="2:33" x14ac:dyDescent="0.3">
      <c r="B951" s="4" t="s">
        <v>53</v>
      </c>
      <c r="C951" s="4">
        <v>943</v>
      </c>
      <c r="D951" s="4">
        <v>354</v>
      </c>
      <c r="E951" s="11">
        <v>53.9</v>
      </c>
      <c r="F951" s="26">
        <f t="shared" si="133"/>
        <v>-1.3888888888889086E-2</v>
      </c>
      <c r="G951" s="26">
        <f t="shared" si="128"/>
        <v>14.972222222222221</v>
      </c>
      <c r="H951" s="26">
        <f t="shared" si="134"/>
        <v>-5.0000000000000711E-2</v>
      </c>
      <c r="I951" s="28">
        <f>$Y$8*F951</f>
        <v>-23.611111111111445</v>
      </c>
      <c r="J951" s="28">
        <f>$Z$8*$Y$8*$AA$8</f>
        <v>200.12400000000002</v>
      </c>
      <c r="K951" s="28">
        <f>0.5*$AB$8*$AD$8*$AC$8*(G951)^2</f>
        <v>94.150324074074064</v>
      </c>
      <c r="L951" s="28">
        <f t="shared" si="129"/>
        <v>270.66321296296263</v>
      </c>
      <c r="M951" s="31">
        <f t="shared" si="130"/>
        <v>4052.4297718621347</v>
      </c>
      <c r="N951" s="31">
        <f t="shared" si="131"/>
        <v>4.0524297718621343</v>
      </c>
      <c r="O951" s="24" t="str">
        <f t="shared" si="132"/>
        <v/>
      </c>
      <c r="P951" s="24">
        <f t="shared" si="126"/>
        <v>0</v>
      </c>
      <c r="Q951" s="24">
        <f t="shared" si="127"/>
        <v>0</v>
      </c>
      <c r="AE951">
        <f>IF(E951&lt;1,1,0)</f>
        <v>0</v>
      </c>
      <c r="AF951">
        <f>IF(AE951=1,"",E951)</f>
        <v>53.9</v>
      </c>
      <c r="AG951">
        <f>E951/3.6</f>
        <v>14.972222222222221</v>
      </c>
    </row>
    <row r="952" spans="2:33" x14ac:dyDescent="0.3">
      <c r="B952" s="4" t="s">
        <v>53</v>
      </c>
      <c r="C952" s="4">
        <v>944</v>
      </c>
      <c r="D952" s="4">
        <v>355</v>
      </c>
      <c r="E952" s="11">
        <v>53.9</v>
      </c>
      <c r="F952" s="26">
        <f t="shared" si="133"/>
        <v>1.3888888888889086E-2</v>
      </c>
      <c r="G952" s="26">
        <f t="shared" si="128"/>
        <v>14.972222222222221</v>
      </c>
      <c r="H952" s="26">
        <f t="shared" si="134"/>
        <v>5.0000000000000711E-2</v>
      </c>
      <c r="I952" s="28">
        <f>$Y$8*F952</f>
        <v>23.611111111111445</v>
      </c>
      <c r="J952" s="28">
        <f>$Z$8*$Y$8*$AA$8</f>
        <v>200.12400000000002</v>
      </c>
      <c r="K952" s="28">
        <f>0.5*$AB$8*$AD$8*$AC$8*(G952)^2</f>
        <v>94.150324074074064</v>
      </c>
      <c r="L952" s="28">
        <f t="shared" si="129"/>
        <v>317.88543518518554</v>
      </c>
      <c r="M952" s="31">
        <f t="shared" si="130"/>
        <v>4759.4513768004163</v>
      </c>
      <c r="N952" s="31">
        <f t="shared" si="131"/>
        <v>4.7594513768004161</v>
      </c>
      <c r="O952" s="24" t="str">
        <f t="shared" si="132"/>
        <v/>
      </c>
      <c r="P952" s="24">
        <f t="shared" si="126"/>
        <v>0</v>
      </c>
      <c r="Q952" s="24">
        <f t="shared" si="127"/>
        <v>0</v>
      </c>
      <c r="AE952">
        <f>IF(E952&lt;1,1,0)</f>
        <v>0</v>
      </c>
      <c r="AF952">
        <f>IF(AE952=1,"",E952)</f>
        <v>53.9</v>
      </c>
      <c r="AG952">
        <f>E952/3.6</f>
        <v>14.972222222222221</v>
      </c>
    </row>
    <row r="953" spans="2:33" x14ac:dyDescent="0.3">
      <c r="B953" s="4" t="s">
        <v>53</v>
      </c>
      <c r="C953" s="4">
        <v>945</v>
      </c>
      <c r="D953" s="4">
        <v>356</v>
      </c>
      <c r="E953" s="11">
        <v>54</v>
      </c>
      <c r="F953" s="26">
        <f t="shared" si="133"/>
        <v>4.1666666666667261E-2</v>
      </c>
      <c r="G953" s="26">
        <f t="shared" si="128"/>
        <v>15</v>
      </c>
      <c r="H953" s="26">
        <f t="shared" si="134"/>
        <v>0.15000000000000213</v>
      </c>
      <c r="I953" s="28">
        <f>$Y$8*F953</f>
        <v>70.833333333334338</v>
      </c>
      <c r="J953" s="28">
        <f>$Z$8*$Y$8*$AA$8</f>
        <v>200.12400000000002</v>
      </c>
      <c r="K953" s="28">
        <f>0.5*$AB$8*$AD$8*$AC$8*(G953)^2</f>
        <v>94.5</v>
      </c>
      <c r="L953" s="28">
        <f t="shared" si="129"/>
        <v>365.45733333333436</v>
      </c>
      <c r="M953" s="31">
        <f t="shared" si="130"/>
        <v>5481.8600000000151</v>
      </c>
      <c r="N953" s="31">
        <f t="shared" si="131"/>
        <v>5.4818600000000153</v>
      </c>
      <c r="O953" s="24" t="str">
        <f t="shared" si="132"/>
        <v/>
      </c>
      <c r="P953" s="24">
        <f t="shared" si="126"/>
        <v>0</v>
      </c>
      <c r="Q953" s="24">
        <f t="shared" si="127"/>
        <v>0</v>
      </c>
      <c r="AE953">
        <f>IF(E953&lt;1,1,0)</f>
        <v>0</v>
      </c>
      <c r="AF953">
        <f>IF(AE953=1,"",E953)</f>
        <v>54</v>
      </c>
      <c r="AG953">
        <f>E953/3.6</f>
        <v>15</v>
      </c>
    </row>
    <row r="954" spans="2:33" x14ac:dyDescent="0.3">
      <c r="B954" s="4" t="s">
        <v>53</v>
      </c>
      <c r="C954" s="4">
        <v>946</v>
      </c>
      <c r="D954" s="4">
        <v>357</v>
      </c>
      <c r="E954" s="11">
        <v>54.2</v>
      </c>
      <c r="F954" s="26">
        <f t="shared" si="133"/>
        <v>0.1388888888888889</v>
      </c>
      <c r="G954" s="26">
        <f t="shared" si="128"/>
        <v>15.055555555555555</v>
      </c>
      <c r="H954" s="26">
        <f t="shared" si="134"/>
        <v>0.5</v>
      </c>
      <c r="I954" s="28">
        <f>$Y$8*F954</f>
        <v>236.11111111111111</v>
      </c>
      <c r="J954" s="28">
        <f>$Z$8*$Y$8*$AA$8</f>
        <v>200.12400000000002</v>
      </c>
      <c r="K954" s="28">
        <f>0.5*$AB$8*$AD$8*$AC$8*(G954)^2</f>
        <v>95.201296296296292</v>
      </c>
      <c r="L954" s="28">
        <f t="shared" si="129"/>
        <v>531.43640740740739</v>
      </c>
      <c r="M954" s="31">
        <f t="shared" si="130"/>
        <v>8001.0703559670774</v>
      </c>
      <c r="N954" s="31">
        <f t="shared" si="131"/>
        <v>8.0010703559670766</v>
      </c>
      <c r="O954" s="24" t="str">
        <f t="shared" si="132"/>
        <v/>
      </c>
      <c r="P954" s="24">
        <f t="shared" si="126"/>
        <v>0</v>
      </c>
      <c r="Q954" s="24">
        <f t="shared" si="127"/>
        <v>0</v>
      </c>
      <c r="AE954">
        <f>IF(E954&lt;1,1,0)</f>
        <v>0</v>
      </c>
      <c r="AF954">
        <f>IF(AE954=1,"",E954)</f>
        <v>54.2</v>
      </c>
      <c r="AG954">
        <f>E954/3.6</f>
        <v>15.055555555555555</v>
      </c>
    </row>
    <row r="955" spans="2:33" x14ac:dyDescent="0.3">
      <c r="B955" s="4" t="s">
        <v>53</v>
      </c>
      <c r="C955" s="4">
        <v>947</v>
      </c>
      <c r="D955" s="4">
        <v>358</v>
      </c>
      <c r="E955" s="11">
        <v>55</v>
      </c>
      <c r="F955" s="26">
        <f t="shared" si="133"/>
        <v>0.22222222222222143</v>
      </c>
      <c r="G955" s="26">
        <f t="shared" si="128"/>
        <v>15.277777777777777</v>
      </c>
      <c r="H955" s="26">
        <f t="shared" si="134"/>
        <v>0.79999999999999716</v>
      </c>
      <c r="I955" s="28">
        <f>$Y$8*F955</f>
        <v>377.77777777777646</v>
      </c>
      <c r="J955" s="28">
        <f>$Z$8*$Y$8*$AA$8</f>
        <v>200.12400000000002</v>
      </c>
      <c r="K955" s="28">
        <f>0.5*$AB$8*$AD$8*$AC$8*(G955)^2</f>
        <v>98.032407407407391</v>
      </c>
      <c r="L955" s="28">
        <f t="shared" si="129"/>
        <v>675.93418518518388</v>
      </c>
      <c r="M955" s="31">
        <f t="shared" si="130"/>
        <v>10326.772273662531</v>
      </c>
      <c r="N955" s="31">
        <f t="shared" si="131"/>
        <v>10.326772273662531</v>
      </c>
      <c r="O955" s="24" t="str">
        <f t="shared" si="132"/>
        <v/>
      </c>
      <c r="P955" s="24">
        <f t="shared" si="126"/>
        <v>0</v>
      </c>
      <c r="Q955" s="24">
        <f t="shared" si="127"/>
        <v>0</v>
      </c>
      <c r="AE955">
        <f>IF(E955&lt;1,1,0)</f>
        <v>0</v>
      </c>
      <c r="AF955">
        <f>IF(AE955=1,"",E955)</f>
        <v>55</v>
      </c>
      <c r="AG955">
        <f>E955/3.6</f>
        <v>15.277777777777777</v>
      </c>
    </row>
    <row r="956" spans="2:33" x14ac:dyDescent="0.3">
      <c r="B956" s="4" t="s">
        <v>53</v>
      </c>
      <c r="C956" s="4">
        <v>948</v>
      </c>
      <c r="D956" s="4">
        <v>359</v>
      </c>
      <c r="E956" s="11">
        <v>55.8</v>
      </c>
      <c r="F956" s="26">
        <f t="shared" si="133"/>
        <v>0.16666666666666705</v>
      </c>
      <c r="G956" s="26">
        <f t="shared" si="128"/>
        <v>15.499999999999998</v>
      </c>
      <c r="H956" s="26">
        <f t="shared" si="134"/>
        <v>0.60000000000000142</v>
      </c>
      <c r="I956" s="28">
        <f>$Y$8*F956</f>
        <v>283.333333333334</v>
      </c>
      <c r="J956" s="28">
        <f>$Z$8*$Y$8*$AA$8</f>
        <v>200.12400000000002</v>
      </c>
      <c r="K956" s="28">
        <f>0.5*$AB$8*$AD$8*$AC$8*(G956)^2</f>
        <v>100.90499999999997</v>
      </c>
      <c r="L956" s="28">
        <f t="shared" si="129"/>
        <v>584.36233333333394</v>
      </c>
      <c r="M956" s="31">
        <f t="shared" si="130"/>
        <v>9057.6161666666758</v>
      </c>
      <c r="N956" s="31">
        <f t="shared" si="131"/>
        <v>9.0576161666666763</v>
      </c>
      <c r="O956" s="24" t="str">
        <f t="shared" si="132"/>
        <v/>
      </c>
      <c r="P956" s="24">
        <f t="shared" si="126"/>
        <v>0</v>
      </c>
      <c r="Q956" s="24">
        <f t="shared" si="127"/>
        <v>0</v>
      </c>
      <c r="AE956">
        <f>IF(E956&lt;1,1,0)</f>
        <v>0</v>
      </c>
      <c r="AF956">
        <f>IF(AE956=1,"",E956)</f>
        <v>55.8</v>
      </c>
      <c r="AG956">
        <f>E956/3.6</f>
        <v>15.499999999999998</v>
      </c>
    </row>
    <row r="957" spans="2:33" x14ac:dyDescent="0.3">
      <c r="B957" s="4" t="s">
        <v>53</v>
      </c>
      <c r="C957" s="4">
        <v>949</v>
      </c>
      <c r="D957" s="4">
        <v>360</v>
      </c>
      <c r="E957" s="11">
        <v>56.2</v>
      </c>
      <c r="F957" s="26">
        <f t="shared" si="133"/>
        <v>4.1666666666667261E-2</v>
      </c>
      <c r="G957" s="26">
        <f t="shared" si="128"/>
        <v>15.611111111111111</v>
      </c>
      <c r="H957" s="26">
        <f t="shared" si="134"/>
        <v>0.15000000000000213</v>
      </c>
      <c r="I957" s="28">
        <f>$Y$8*F957</f>
        <v>70.833333333334338</v>
      </c>
      <c r="J957" s="28">
        <f>$Z$8*$Y$8*$AA$8</f>
        <v>200.12400000000002</v>
      </c>
      <c r="K957" s="28">
        <f>0.5*$AB$8*$AD$8*$AC$8*(G957)^2</f>
        <v>102.35685185185184</v>
      </c>
      <c r="L957" s="28">
        <f t="shared" si="129"/>
        <v>373.3141851851862</v>
      </c>
      <c r="M957" s="31">
        <f t="shared" si="130"/>
        <v>5827.8492242798511</v>
      </c>
      <c r="N957" s="31">
        <f t="shared" si="131"/>
        <v>5.8278492242798512</v>
      </c>
      <c r="O957" s="24" t="str">
        <f t="shared" si="132"/>
        <v/>
      </c>
      <c r="P957" s="24">
        <f t="shared" si="126"/>
        <v>0</v>
      </c>
      <c r="Q957" s="24">
        <f t="shared" si="127"/>
        <v>0</v>
      </c>
      <c r="AE957">
        <f>IF(E957&lt;1,1,0)</f>
        <v>0</v>
      </c>
      <c r="AF957">
        <f>IF(AE957=1,"",E957)</f>
        <v>56.2</v>
      </c>
      <c r="AG957">
        <f>E957/3.6</f>
        <v>15.611111111111111</v>
      </c>
    </row>
    <row r="958" spans="2:33" x14ac:dyDescent="0.3">
      <c r="B958" s="4" t="s">
        <v>53</v>
      </c>
      <c r="C958" s="4">
        <v>950</v>
      </c>
      <c r="D958" s="4">
        <v>361</v>
      </c>
      <c r="E958" s="11">
        <v>56.1</v>
      </c>
      <c r="F958" s="26">
        <f t="shared" si="133"/>
        <v>-0.15277777777777798</v>
      </c>
      <c r="G958" s="26">
        <f t="shared" si="128"/>
        <v>15.583333333333334</v>
      </c>
      <c r="H958" s="26">
        <f t="shared" si="134"/>
        <v>-0.55000000000000071</v>
      </c>
      <c r="I958" s="28">
        <f>$Y$8*F958</f>
        <v>-259.72222222222257</v>
      </c>
      <c r="J958" s="28">
        <f>$Z$8*$Y$8*$AA$8</f>
        <v>200.12400000000002</v>
      </c>
      <c r="K958" s="28">
        <f>0.5*$AB$8*$AD$8*$AC$8*(G958)^2</f>
        <v>101.99291666666667</v>
      </c>
      <c r="L958" s="28">
        <f t="shared" si="129"/>
        <v>42.394694444444127</v>
      </c>
      <c r="M958" s="31">
        <f t="shared" si="130"/>
        <v>660.65065509258773</v>
      </c>
      <c r="N958" s="31">
        <f t="shared" si="131"/>
        <v>0.66065065509258769</v>
      </c>
      <c r="O958" s="24" t="str">
        <f t="shared" si="132"/>
        <v/>
      </c>
      <c r="P958" s="24">
        <f t="shared" si="126"/>
        <v>504.26456481481438</v>
      </c>
      <c r="Q958" s="24">
        <f t="shared" si="127"/>
        <v>327.77196712962933</v>
      </c>
      <c r="AE958">
        <f>IF(E958&lt;1,1,0)</f>
        <v>0</v>
      </c>
      <c r="AF958">
        <f>IF(AE958=1,"",E958)</f>
        <v>56.1</v>
      </c>
      <c r="AG958">
        <f>E958/3.6</f>
        <v>15.583333333333334</v>
      </c>
    </row>
    <row r="959" spans="2:33" x14ac:dyDescent="0.3">
      <c r="B959" s="4" t="s">
        <v>53</v>
      </c>
      <c r="C959" s="4">
        <v>951</v>
      </c>
      <c r="D959" s="4">
        <v>362</v>
      </c>
      <c r="E959" s="11">
        <v>55.1</v>
      </c>
      <c r="F959" s="26">
        <f t="shared" si="133"/>
        <v>-0.47222222222222199</v>
      </c>
      <c r="G959" s="26">
        <f t="shared" si="128"/>
        <v>15.305555555555555</v>
      </c>
      <c r="H959" s="26">
        <f t="shared" si="134"/>
        <v>-1.6999999999999993</v>
      </c>
      <c r="I959" s="28">
        <f>$Y$8*F959</f>
        <v>-802.77777777777737</v>
      </c>
      <c r="J959" s="28">
        <f>$Z$8*$Y$8*$AA$8</f>
        <v>200.12400000000002</v>
      </c>
      <c r="K959" s="28">
        <f>0.5*$AB$8*$AD$8*$AC$8*(G959)^2</f>
        <v>98.389212962962958</v>
      </c>
      <c r="L959" s="28">
        <f t="shared" si="129"/>
        <v>-504.26456481481438</v>
      </c>
      <c r="M959" s="31">
        <f t="shared" si="130"/>
        <v>-7718.0493114711862</v>
      </c>
      <c r="N959" s="31">
        <f t="shared" si="131"/>
        <v>-7.7180493114711863</v>
      </c>
      <c r="O959" s="24" t="str">
        <f t="shared" si="132"/>
        <v>BRAKING</v>
      </c>
      <c r="P959" s="24">
        <f t="shared" si="126"/>
        <v>1291.8156759259264</v>
      </c>
      <c r="Q959" s="24">
        <f t="shared" si="127"/>
        <v>839.68018935185216</v>
      </c>
      <c r="AE959">
        <f>IF(E959&lt;1,1,0)</f>
        <v>0</v>
      </c>
      <c r="AF959">
        <f>IF(AE959=1,"",E959)</f>
        <v>55.1</v>
      </c>
      <c r="AG959">
        <f>E959/3.6</f>
        <v>15.305555555555555</v>
      </c>
    </row>
    <row r="960" spans="2:33" x14ac:dyDescent="0.3">
      <c r="B960" s="4" t="s">
        <v>53</v>
      </c>
      <c r="C960" s="4">
        <v>952</v>
      </c>
      <c r="D960" s="4">
        <v>363</v>
      </c>
      <c r="E960" s="11">
        <v>52.7</v>
      </c>
      <c r="F960" s="26">
        <f t="shared" si="133"/>
        <v>-0.93055555555555591</v>
      </c>
      <c r="G960" s="26">
        <f t="shared" si="128"/>
        <v>14.638888888888889</v>
      </c>
      <c r="H960" s="26">
        <f t="shared" si="134"/>
        <v>-3.3500000000000014</v>
      </c>
      <c r="I960" s="28">
        <f>$Y$8*F960</f>
        <v>-1581.944444444445</v>
      </c>
      <c r="J960" s="28">
        <f>$Z$8*$Y$8*$AA$8</f>
        <v>200.12400000000002</v>
      </c>
      <c r="K960" s="28">
        <f>0.5*$AB$8*$AD$8*$AC$8*(G960)^2</f>
        <v>90.004768518518517</v>
      </c>
      <c r="L960" s="28">
        <f t="shared" si="129"/>
        <v>-1291.8156759259264</v>
      </c>
      <c r="M960" s="31">
        <f t="shared" si="130"/>
        <v>-18910.746144804532</v>
      </c>
      <c r="N960" s="31">
        <f t="shared" si="131"/>
        <v>-18.910746144804531</v>
      </c>
      <c r="O960" s="24" t="str">
        <f t="shared" si="132"/>
        <v>BRAKING</v>
      </c>
      <c r="P960" s="24">
        <f t="shared" si="126"/>
        <v>1990.626370370371</v>
      </c>
      <c r="Q960" s="24">
        <f t="shared" si="127"/>
        <v>1293.9071407407412</v>
      </c>
      <c r="AE960">
        <f>IF(E960&lt;1,1,0)</f>
        <v>0</v>
      </c>
      <c r="AF960">
        <f>IF(AE960=1,"",E960)</f>
        <v>52.7</v>
      </c>
      <c r="AG960">
        <f>E960/3.6</f>
        <v>14.638888888888889</v>
      </c>
    </row>
    <row r="961" spans="2:33" x14ac:dyDescent="0.3">
      <c r="B961" s="4" t="s">
        <v>53</v>
      </c>
      <c r="C961" s="4">
        <v>953</v>
      </c>
      <c r="D961" s="4">
        <v>364</v>
      </c>
      <c r="E961" s="11">
        <v>48.4</v>
      </c>
      <c r="F961" s="26">
        <f t="shared" si="133"/>
        <v>-1.3333333333333335</v>
      </c>
      <c r="G961" s="26">
        <f t="shared" si="128"/>
        <v>13.444444444444443</v>
      </c>
      <c r="H961" s="26">
        <f t="shared" si="134"/>
        <v>-4.8000000000000007</v>
      </c>
      <c r="I961" s="28">
        <f>$Y$8*F961</f>
        <v>-2266.666666666667</v>
      </c>
      <c r="J961" s="28">
        <f>$Z$8*$Y$8*$AA$8</f>
        <v>200.12400000000002</v>
      </c>
      <c r="K961" s="28">
        <f>0.5*$AB$8*$AD$8*$AC$8*(G961)^2</f>
        <v>75.916296296296267</v>
      </c>
      <c r="L961" s="28">
        <f t="shared" si="129"/>
        <v>-1990.626370370371</v>
      </c>
      <c r="M961" s="31">
        <f t="shared" si="130"/>
        <v>-26762.86564609054</v>
      </c>
      <c r="N961" s="31">
        <f t="shared" si="131"/>
        <v>-26.762865646090539</v>
      </c>
      <c r="O961" s="24" t="str">
        <f t="shared" si="132"/>
        <v>BRAKING</v>
      </c>
      <c r="P961" s="24">
        <f t="shared" si="126"/>
        <v>2242.4534537037034</v>
      </c>
      <c r="Q961" s="24">
        <f t="shared" si="127"/>
        <v>1457.5947449074072</v>
      </c>
      <c r="AE961">
        <f>IF(E961&lt;1,1,0)</f>
        <v>0</v>
      </c>
      <c r="AF961">
        <f>IF(AE961=1,"",E961)</f>
        <v>48.4</v>
      </c>
      <c r="AG961">
        <f>E961/3.6</f>
        <v>13.444444444444443</v>
      </c>
    </row>
    <row r="962" spans="2:33" x14ac:dyDescent="0.3">
      <c r="B962" s="4" t="s">
        <v>53</v>
      </c>
      <c r="C962" s="4">
        <v>954</v>
      </c>
      <c r="D962" s="4">
        <v>365</v>
      </c>
      <c r="E962" s="11">
        <v>43.1</v>
      </c>
      <c r="F962" s="26">
        <f t="shared" si="133"/>
        <v>-1.4722222222222223</v>
      </c>
      <c r="G962" s="26">
        <f t="shared" si="128"/>
        <v>11.972222222222223</v>
      </c>
      <c r="H962" s="26">
        <f t="shared" si="134"/>
        <v>-5.3000000000000007</v>
      </c>
      <c r="I962" s="28">
        <f>$Y$8*F962</f>
        <v>-2502.7777777777778</v>
      </c>
      <c r="J962" s="28">
        <f>$Z$8*$Y$8*$AA$8</f>
        <v>200.12400000000002</v>
      </c>
      <c r="K962" s="28">
        <f>0.5*$AB$8*$AD$8*$AC$8*(G962)^2</f>
        <v>60.200324074074082</v>
      </c>
      <c r="L962" s="28">
        <f t="shared" si="129"/>
        <v>-2242.4534537037034</v>
      </c>
      <c r="M962" s="31">
        <f t="shared" si="130"/>
        <v>-26847.151070730451</v>
      </c>
      <c r="N962" s="31">
        <f t="shared" si="131"/>
        <v>-26.847151070730451</v>
      </c>
      <c r="O962" s="24" t="str">
        <f t="shared" si="132"/>
        <v>BRAKING</v>
      </c>
      <c r="P962" s="24">
        <f t="shared" si="126"/>
        <v>2256.3487777777777</v>
      </c>
      <c r="Q962" s="24">
        <f t="shared" si="127"/>
        <v>1466.6267055555556</v>
      </c>
      <c r="AE962">
        <f>IF(E962&lt;1,1,0)</f>
        <v>0</v>
      </c>
      <c r="AF962">
        <f>IF(AE962=1,"",E962)</f>
        <v>43.1</v>
      </c>
      <c r="AG962">
        <f>E962/3.6</f>
        <v>11.972222222222223</v>
      </c>
    </row>
    <row r="963" spans="2:33" x14ac:dyDescent="0.3">
      <c r="B963" s="4" t="s">
        <v>53</v>
      </c>
      <c r="C963" s="4">
        <v>955</v>
      </c>
      <c r="D963" s="4">
        <v>366</v>
      </c>
      <c r="E963" s="11">
        <v>37.799999999999997</v>
      </c>
      <c r="F963" s="26">
        <f t="shared" si="133"/>
        <v>-1.4722222222222223</v>
      </c>
      <c r="G963" s="26">
        <f t="shared" si="128"/>
        <v>10.499999999999998</v>
      </c>
      <c r="H963" s="26">
        <f t="shared" si="134"/>
        <v>-5.3000000000000007</v>
      </c>
      <c r="I963" s="28">
        <f>$Y$8*F963</f>
        <v>-2502.7777777777778</v>
      </c>
      <c r="J963" s="28">
        <f>$Z$8*$Y$8*$AA$8</f>
        <v>200.12400000000002</v>
      </c>
      <c r="K963" s="28">
        <f>0.5*$AB$8*$AD$8*$AC$8*(G963)^2</f>
        <v>46.304999999999978</v>
      </c>
      <c r="L963" s="28">
        <f t="shared" si="129"/>
        <v>-2256.3487777777777</v>
      </c>
      <c r="M963" s="31">
        <f t="shared" si="130"/>
        <v>-23691.662166666662</v>
      </c>
      <c r="N963" s="31">
        <f t="shared" si="131"/>
        <v>-23.69166216666666</v>
      </c>
      <c r="O963" s="24" t="str">
        <f t="shared" si="132"/>
        <v>BRAKING</v>
      </c>
      <c r="P963" s="24">
        <f t="shared" si="126"/>
        <v>2268.4234537037037</v>
      </c>
      <c r="Q963" s="24">
        <f t="shared" si="127"/>
        <v>1474.4752449074074</v>
      </c>
      <c r="AE963">
        <f>IF(E963&lt;1,1,0)</f>
        <v>0</v>
      </c>
      <c r="AF963">
        <f>IF(AE963=1,"",E963)</f>
        <v>37.799999999999997</v>
      </c>
      <c r="AG963">
        <f>E963/3.6</f>
        <v>10.499999999999998</v>
      </c>
    </row>
    <row r="964" spans="2:33" x14ac:dyDescent="0.3">
      <c r="B964" s="4" t="s">
        <v>53</v>
      </c>
      <c r="C964" s="4">
        <v>956</v>
      </c>
      <c r="D964" s="4">
        <v>367</v>
      </c>
      <c r="E964" s="11">
        <v>32.5</v>
      </c>
      <c r="F964" s="26">
        <f t="shared" si="133"/>
        <v>-1.4722222222222219</v>
      </c>
      <c r="G964" s="26">
        <f t="shared" si="128"/>
        <v>9.0277777777777768</v>
      </c>
      <c r="H964" s="26">
        <f t="shared" si="134"/>
        <v>-5.2999999999999989</v>
      </c>
      <c r="I964" s="28">
        <f>$Y$8*F964</f>
        <v>-2502.7777777777774</v>
      </c>
      <c r="J964" s="28">
        <f>$Z$8*$Y$8*$AA$8</f>
        <v>200.12400000000002</v>
      </c>
      <c r="K964" s="28">
        <f>0.5*$AB$8*$AD$8*$AC$8*(G964)^2</f>
        <v>34.230324074074062</v>
      </c>
      <c r="L964" s="28">
        <f t="shared" si="129"/>
        <v>-2268.4234537037037</v>
      </c>
      <c r="M964" s="31">
        <f t="shared" si="130"/>
        <v>-20478.822845936211</v>
      </c>
      <c r="N964" s="31">
        <f t="shared" si="131"/>
        <v>-20.478822845936211</v>
      </c>
      <c r="O964" s="24" t="str">
        <f t="shared" si="132"/>
        <v>BRAKING</v>
      </c>
      <c r="P964" s="24">
        <f t="shared" si="126"/>
        <v>1523.1219259259253</v>
      </c>
      <c r="Q964" s="24">
        <f t="shared" si="127"/>
        <v>990.02925185185154</v>
      </c>
      <c r="AE964">
        <f>IF(E964&lt;1,1,0)</f>
        <v>0</v>
      </c>
      <c r="AF964">
        <f>IF(AE964=1,"",E964)</f>
        <v>32.5</v>
      </c>
      <c r="AG964">
        <f>E964/3.6</f>
        <v>9.0277777777777768</v>
      </c>
    </row>
    <row r="965" spans="2:33" x14ac:dyDescent="0.3">
      <c r="B965" s="4" t="s">
        <v>53</v>
      </c>
      <c r="C965" s="4">
        <v>957</v>
      </c>
      <c r="D965" s="4">
        <v>368</v>
      </c>
      <c r="E965" s="11">
        <v>27.2</v>
      </c>
      <c r="F965" s="26">
        <f t="shared" si="133"/>
        <v>-1.0277777777777775</v>
      </c>
      <c r="G965" s="26">
        <f t="shared" si="128"/>
        <v>7.5555555555555554</v>
      </c>
      <c r="H965" s="26">
        <f t="shared" si="134"/>
        <v>-3.6999999999999993</v>
      </c>
      <c r="I965" s="28">
        <f>$Y$8*F965</f>
        <v>-1747.2222222222217</v>
      </c>
      <c r="J965" s="28">
        <f>$Z$8*$Y$8*$AA$8</f>
        <v>200.12400000000002</v>
      </c>
      <c r="K965" s="28">
        <f>0.5*$AB$8*$AD$8*$AC$8*(G965)^2</f>
        <v>23.976296296296294</v>
      </c>
      <c r="L965" s="28">
        <f t="shared" si="129"/>
        <v>-1523.1219259259253</v>
      </c>
      <c r="M965" s="31">
        <f t="shared" si="130"/>
        <v>-11508.032329218102</v>
      </c>
      <c r="N965" s="31">
        <f t="shared" si="131"/>
        <v>-11.508032329218102</v>
      </c>
      <c r="O965" s="24" t="str">
        <f t="shared" si="132"/>
        <v>BRAKING</v>
      </c>
      <c r="P965" s="24">
        <f t="shared" si="126"/>
        <v>62.792342592592433</v>
      </c>
      <c r="Q965" s="24">
        <f t="shared" si="127"/>
        <v>40.815022685185085</v>
      </c>
      <c r="AE965">
        <f>IF(E965&lt;1,1,0)</f>
        <v>0</v>
      </c>
      <c r="AF965">
        <f>IF(AE965=1,"",E965)</f>
        <v>27.2</v>
      </c>
      <c r="AG965">
        <f>E965/3.6</f>
        <v>7.5555555555555554</v>
      </c>
    </row>
    <row r="966" spans="2:33" x14ac:dyDescent="0.3">
      <c r="B966" s="4" t="s">
        <v>53</v>
      </c>
      <c r="C966" s="4">
        <v>958</v>
      </c>
      <c r="D966" s="4">
        <v>369</v>
      </c>
      <c r="E966" s="11">
        <v>25.1</v>
      </c>
      <c r="F966" s="26">
        <f t="shared" si="133"/>
        <v>-0.16666666666666657</v>
      </c>
      <c r="G966" s="26">
        <f t="shared" si="128"/>
        <v>6.9722222222222223</v>
      </c>
      <c r="H966" s="26">
        <f t="shared" si="134"/>
        <v>-0.59999999999999964</v>
      </c>
      <c r="I966" s="28">
        <f>$Y$8*F966</f>
        <v>-283.3333333333332</v>
      </c>
      <c r="J966" s="28">
        <f>$Z$8*$Y$8*$AA$8</f>
        <v>200.12400000000002</v>
      </c>
      <c r="K966" s="28">
        <f>0.5*$AB$8*$AD$8*$AC$8*(G966)^2</f>
        <v>20.41699074074074</v>
      </c>
      <c r="L966" s="28">
        <f t="shared" si="129"/>
        <v>-62.792342592592433</v>
      </c>
      <c r="M966" s="31">
        <f t="shared" si="130"/>
        <v>-437.80216640946389</v>
      </c>
      <c r="N966" s="31">
        <f t="shared" si="131"/>
        <v>-0.4378021664094639</v>
      </c>
      <c r="O966" s="24" t="str">
        <f t="shared" si="132"/>
        <v>BRAKING</v>
      </c>
      <c r="P966" s="24">
        <f t="shared" si="126"/>
        <v>0</v>
      </c>
      <c r="Q966" s="24">
        <f t="shared" si="127"/>
        <v>0</v>
      </c>
      <c r="AE966">
        <f>IF(E966&lt;1,1,0)</f>
        <v>0</v>
      </c>
      <c r="AF966">
        <f>IF(AE966=1,"",E966)</f>
        <v>25.1</v>
      </c>
      <c r="AG966">
        <f>E966/3.6</f>
        <v>6.9722222222222223</v>
      </c>
    </row>
    <row r="967" spans="2:33" x14ac:dyDescent="0.3">
      <c r="B967" s="4" t="s">
        <v>53</v>
      </c>
      <c r="C967" s="4">
        <v>959</v>
      </c>
      <c r="D967" s="4">
        <v>370</v>
      </c>
      <c r="E967" s="11">
        <v>26</v>
      </c>
      <c r="F967" s="26">
        <f t="shared" si="133"/>
        <v>0.58333333333333326</v>
      </c>
      <c r="G967" s="26">
        <f t="shared" si="128"/>
        <v>7.2222222222222223</v>
      </c>
      <c r="H967" s="26">
        <f t="shared" si="134"/>
        <v>2.0999999999999996</v>
      </c>
      <c r="I967" s="28">
        <f>$Y$8*F967</f>
        <v>991.66666666666652</v>
      </c>
      <c r="J967" s="28">
        <f>$Z$8*$Y$8*$AA$8</f>
        <v>200.12400000000002</v>
      </c>
      <c r="K967" s="28">
        <f>0.5*$AB$8*$AD$8*$AC$8*(G967)^2</f>
        <v>21.907407407407405</v>
      </c>
      <c r="L967" s="28">
        <f t="shared" si="129"/>
        <v>1213.6980740740739</v>
      </c>
      <c r="M967" s="31">
        <f t="shared" si="130"/>
        <v>8765.5972016460892</v>
      </c>
      <c r="N967" s="31">
        <f t="shared" si="131"/>
        <v>8.7655972016460897</v>
      </c>
      <c r="O967" s="24" t="str">
        <f t="shared" si="132"/>
        <v/>
      </c>
      <c r="P967" s="24">
        <f t="shared" si="126"/>
        <v>0</v>
      </c>
      <c r="Q967" s="24">
        <f t="shared" si="127"/>
        <v>0</v>
      </c>
      <c r="AE967">
        <f>IF(E967&lt;1,1,0)</f>
        <v>0</v>
      </c>
      <c r="AF967">
        <f>IF(AE967=1,"",E967)</f>
        <v>26</v>
      </c>
      <c r="AG967">
        <f>E967/3.6</f>
        <v>7.2222222222222223</v>
      </c>
    </row>
    <row r="968" spans="2:33" x14ac:dyDescent="0.3">
      <c r="B968" s="4" t="s">
        <v>53</v>
      </c>
      <c r="C968" s="4">
        <v>960</v>
      </c>
      <c r="D968" s="4">
        <v>371</v>
      </c>
      <c r="E968" s="11">
        <v>29.3</v>
      </c>
      <c r="F968" s="26">
        <f t="shared" si="133"/>
        <v>1.1944444444444446</v>
      </c>
      <c r="G968" s="26">
        <f t="shared" si="128"/>
        <v>8.1388888888888893</v>
      </c>
      <c r="H968" s="26">
        <f t="shared" si="134"/>
        <v>4.3000000000000007</v>
      </c>
      <c r="I968" s="28">
        <f>$Y$8*F968</f>
        <v>2030.5555555555559</v>
      </c>
      <c r="J968" s="28">
        <f>$Z$8*$Y$8*$AA$8</f>
        <v>200.12400000000002</v>
      </c>
      <c r="K968" s="28">
        <f>0.5*$AB$8*$AD$8*$AC$8*(G968)^2</f>
        <v>27.821435185185184</v>
      </c>
      <c r="L968" s="28">
        <f t="shared" si="129"/>
        <v>2258.5009907407411</v>
      </c>
      <c r="M968" s="31">
        <f t="shared" si="130"/>
        <v>18381.688619084365</v>
      </c>
      <c r="N968" s="31">
        <f t="shared" si="131"/>
        <v>18.381688619084365</v>
      </c>
      <c r="O968" s="24" t="str">
        <f t="shared" si="132"/>
        <v/>
      </c>
      <c r="P968" s="24">
        <f t="shared" ref="P968:P1031" si="135">MAX(-L969,0)</f>
        <v>0</v>
      </c>
      <c r="Q968" s="24">
        <f t="shared" ref="Q968:Q1031" si="136">P968*0.65</f>
        <v>0</v>
      </c>
      <c r="AE968">
        <f>IF(E968&lt;1,1,0)</f>
        <v>0</v>
      </c>
      <c r="AF968">
        <f>IF(AE968=1,"",E968)</f>
        <v>29.3</v>
      </c>
      <c r="AG968">
        <f>E968/3.6</f>
        <v>8.1388888888888893</v>
      </c>
    </row>
    <row r="969" spans="2:33" x14ac:dyDescent="0.3">
      <c r="B969" s="4" t="s">
        <v>53</v>
      </c>
      <c r="C969" s="4">
        <v>961</v>
      </c>
      <c r="D969" s="4">
        <v>372</v>
      </c>
      <c r="E969" s="11">
        <v>34.6</v>
      </c>
      <c r="F969" s="26">
        <f t="shared" si="133"/>
        <v>1.5416666666666663</v>
      </c>
      <c r="G969" s="26">
        <f t="shared" ref="G969:G1032" si="137">E969/3.6</f>
        <v>9.6111111111111107</v>
      </c>
      <c r="H969" s="26">
        <f t="shared" si="134"/>
        <v>5.5499999999999989</v>
      </c>
      <c r="I969" s="28">
        <f>$Y$8*F969</f>
        <v>2620.8333333333326</v>
      </c>
      <c r="J969" s="28">
        <f>$Z$8*$Y$8*$AA$8</f>
        <v>200.12400000000002</v>
      </c>
      <c r="K969" s="28">
        <f>0.5*$AB$8*$AD$8*$AC$8*(G969)^2</f>
        <v>38.796851851851848</v>
      </c>
      <c r="L969" s="28">
        <f t="shared" ref="L969:L1032" si="138">I969+$J$8+K969</f>
        <v>2859.7541851851847</v>
      </c>
      <c r="M969" s="31">
        <f t="shared" ref="M969:M1032" si="139">L969*G969</f>
        <v>27485.41522427983</v>
      </c>
      <c r="N969" s="31">
        <f t="shared" ref="N969:N1032" si="140">M969/1000</f>
        <v>27.48541522427983</v>
      </c>
      <c r="O969" s="24" t="str">
        <f t="shared" ref="O969:O1032" si="141">IF(L969&lt;0, "BRAKING", "")</f>
        <v/>
      </c>
      <c r="P969" s="24">
        <f t="shared" si="135"/>
        <v>0</v>
      </c>
      <c r="Q969" s="24">
        <f t="shared" si="136"/>
        <v>0</v>
      </c>
      <c r="AE969">
        <f>IF(E969&lt;1,1,0)</f>
        <v>0</v>
      </c>
      <c r="AF969">
        <f>IF(AE969=1,"",E969)</f>
        <v>34.6</v>
      </c>
      <c r="AG969">
        <f>E969/3.6</f>
        <v>9.6111111111111107</v>
      </c>
    </row>
    <row r="970" spans="2:33" x14ac:dyDescent="0.3">
      <c r="B970" s="4" t="s">
        <v>53</v>
      </c>
      <c r="C970" s="4">
        <v>962</v>
      </c>
      <c r="D970" s="4">
        <v>373</v>
      </c>
      <c r="E970" s="11">
        <v>40.4</v>
      </c>
      <c r="F970" s="26">
        <f t="shared" ref="F970:F1033" si="142">($E971-$E969)/2/3.6</f>
        <v>1.4861111111111105</v>
      </c>
      <c r="G970" s="26">
        <f t="shared" si="137"/>
        <v>11.222222222222221</v>
      </c>
      <c r="H970" s="26">
        <f t="shared" ref="H970:H1033" si="143">($E971-$E969)/2</f>
        <v>5.3499999999999979</v>
      </c>
      <c r="I970" s="28">
        <f>$Y$8*F970</f>
        <v>2526.3888888888878</v>
      </c>
      <c r="J970" s="28">
        <f>$Z$8*$Y$8*$AA$8</f>
        <v>200.12400000000002</v>
      </c>
      <c r="K970" s="28">
        <f>0.5*$AB$8*$AD$8*$AC$8*(G970)^2</f>
        <v>52.894074074074062</v>
      </c>
      <c r="L970" s="28">
        <f t="shared" si="138"/>
        <v>2779.4069629629616</v>
      </c>
      <c r="M970" s="31">
        <f t="shared" si="139"/>
        <v>31191.122584362121</v>
      </c>
      <c r="N970" s="31">
        <f t="shared" si="140"/>
        <v>31.191122584362123</v>
      </c>
      <c r="O970" s="24" t="str">
        <f t="shared" si="141"/>
        <v/>
      </c>
      <c r="P970" s="24">
        <f t="shared" si="135"/>
        <v>0</v>
      </c>
      <c r="Q970" s="24">
        <f t="shared" si="136"/>
        <v>0</v>
      </c>
      <c r="AE970">
        <f>IF(E970&lt;1,1,0)</f>
        <v>0</v>
      </c>
      <c r="AF970">
        <f>IF(AE970=1,"",E970)</f>
        <v>40.4</v>
      </c>
      <c r="AG970">
        <f>E970/3.6</f>
        <v>11.222222222222221</v>
      </c>
    </row>
    <row r="971" spans="2:33" x14ac:dyDescent="0.3">
      <c r="B971" s="4" t="s">
        <v>53</v>
      </c>
      <c r="C971" s="4">
        <v>963</v>
      </c>
      <c r="D971" s="4">
        <v>374</v>
      </c>
      <c r="E971" s="11">
        <v>45.3</v>
      </c>
      <c r="F971" s="26">
        <f t="shared" si="142"/>
        <v>1.1944444444444446</v>
      </c>
      <c r="G971" s="26">
        <f t="shared" si="137"/>
        <v>12.583333333333332</v>
      </c>
      <c r="H971" s="26">
        <f t="shared" si="143"/>
        <v>4.3000000000000007</v>
      </c>
      <c r="I971" s="28">
        <f>$Y$8*F971</f>
        <v>2030.5555555555559</v>
      </c>
      <c r="J971" s="28">
        <f>$Z$8*$Y$8*$AA$8</f>
        <v>200.12400000000002</v>
      </c>
      <c r="K971" s="28">
        <f>0.5*$AB$8*$AD$8*$AC$8*(G971)^2</f>
        <v>66.50291666666665</v>
      </c>
      <c r="L971" s="28">
        <f t="shared" si="138"/>
        <v>2297.1824722222227</v>
      </c>
      <c r="M971" s="31">
        <f t="shared" si="139"/>
        <v>28906.212775462966</v>
      </c>
      <c r="N971" s="31">
        <f t="shared" si="140"/>
        <v>28.906212775462965</v>
      </c>
      <c r="O971" s="24" t="str">
        <f t="shared" si="141"/>
        <v/>
      </c>
      <c r="P971" s="24">
        <f t="shared" si="135"/>
        <v>0</v>
      </c>
      <c r="Q971" s="24">
        <f t="shared" si="136"/>
        <v>0</v>
      </c>
      <c r="AE971">
        <f>IF(E971&lt;1,1,0)</f>
        <v>0</v>
      </c>
      <c r="AF971">
        <f>IF(AE971=1,"",E971)</f>
        <v>45.3</v>
      </c>
      <c r="AG971">
        <f>E971/3.6</f>
        <v>12.583333333333332</v>
      </c>
    </row>
    <row r="972" spans="2:33" x14ac:dyDescent="0.3">
      <c r="B972" s="4" t="s">
        <v>53</v>
      </c>
      <c r="C972" s="4">
        <v>964</v>
      </c>
      <c r="D972" s="4">
        <v>375</v>
      </c>
      <c r="E972" s="11">
        <v>49</v>
      </c>
      <c r="F972" s="26">
        <f t="shared" si="142"/>
        <v>0.80555555555555614</v>
      </c>
      <c r="G972" s="26">
        <f t="shared" si="137"/>
        <v>13.611111111111111</v>
      </c>
      <c r="H972" s="26">
        <f t="shared" si="143"/>
        <v>2.9000000000000021</v>
      </c>
      <c r="I972" s="28">
        <f>$Y$8*F972</f>
        <v>1369.4444444444455</v>
      </c>
      <c r="J972" s="28">
        <f>$Z$8*$Y$8*$AA$8</f>
        <v>200.12400000000002</v>
      </c>
      <c r="K972" s="28">
        <f>0.5*$AB$8*$AD$8*$AC$8*(G972)^2</f>
        <v>77.810185185185176</v>
      </c>
      <c r="L972" s="28">
        <f t="shared" si="138"/>
        <v>1647.3786296296307</v>
      </c>
      <c r="M972" s="31">
        <f t="shared" si="139"/>
        <v>22422.65356995886</v>
      </c>
      <c r="N972" s="31">
        <f t="shared" si="140"/>
        <v>22.422653569958861</v>
      </c>
      <c r="O972" s="24" t="str">
        <f t="shared" si="141"/>
        <v/>
      </c>
      <c r="P972" s="24">
        <f t="shared" si="135"/>
        <v>0</v>
      </c>
      <c r="Q972" s="24">
        <f t="shared" si="136"/>
        <v>0</v>
      </c>
      <c r="AE972">
        <f>IF(E972&lt;1,1,0)</f>
        <v>0</v>
      </c>
      <c r="AF972">
        <f>IF(AE972=1,"",E972)</f>
        <v>49</v>
      </c>
      <c r="AG972">
        <f>E972/3.6</f>
        <v>13.611111111111111</v>
      </c>
    </row>
    <row r="973" spans="2:33" x14ac:dyDescent="0.3">
      <c r="B973" s="4" t="s">
        <v>53</v>
      </c>
      <c r="C973" s="4">
        <v>965</v>
      </c>
      <c r="D973" s="4">
        <v>376</v>
      </c>
      <c r="E973" s="11">
        <v>51.1</v>
      </c>
      <c r="F973" s="26">
        <f t="shared" si="142"/>
        <v>0.43055555555555575</v>
      </c>
      <c r="G973" s="26">
        <f t="shared" si="137"/>
        <v>14.194444444444445</v>
      </c>
      <c r="H973" s="26">
        <f t="shared" si="143"/>
        <v>1.5500000000000007</v>
      </c>
      <c r="I973" s="28">
        <f>$Y$8*F973</f>
        <v>731.9444444444448</v>
      </c>
      <c r="J973" s="28">
        <f>$Z$8*$Y$8*$AA$8</f>
        <v>200.12400000000002</v>
      </c>
      <c r="K973" s="28">
        <f>0.5*$AB$8*$AD$8*$AC$8*(G973)^2</f>
        <v>84.622546296296292</v>
      </c>
      <c r="L973" s="28">
        <f t="shared" si="138"/>
        <v>1016.6909907407411</v>
      </c>
      <c r="M973" s="31">
        <f t="shared" si="139"/>
        <v>14431.36378523663</v>
      </c>
      <c r="N973" s="31">
        <f t="shared" si="140"/>
        <v>14.431363785236631</v>
      </c>
      <c r="O973" s="24" t="str">
        <f t="shared" si="141"/>
        <v/>
      </c>
      <c r="P973" s="24">
        <f t="shared" si="135"/>
        <v>0</v>
      </c>
      <c r="Q973" s="24">
        <f t="shared" si="136"/>
        <v>0</v>
      </c>
      <c r="AE973">
        <f>IF(E973&lt;1,1,0)</f>
        <v>0</v>
      </c>
      <c r="AF973">
        <f>IF(AE973=1,"",E973)</f>
        <v>51.1</v>
      </c>
      <c r="AG973">
        <f>E973/3.6</f>
        <v>14.194444444444445</v>
      </c>
    </row>
    <row r="974" spans="2:33" x14ac:dyDescent="0.3">
      <c r="B974" s="4" t="s">
        <v>53</v>
      </c>
      <c r="C974" s="4">
        <v>966</v>
      </c>
      <c r="D974" s="4">
        <v>377</v>
      </c>
      <c r="E974" s="11">
        <v>52.1</v>
      </c>
      <c r="F974" s="26">
        <f t="shared" si="142"/>
        <v>0.15277777777777798</v>
      </c>
      <c r="G974" s="26">
        <f t="shared" si="137"/>
        <v>14.472222222222221</v>
      </c>
      <c r="H974" s="26">
        <f t="shared" si="143"/>
        <v>0.55000000000000071</v>
      </c>
      <c r="I974" s="28">
        <f>$Y$8*F974</f>
        <v>259.72222222222257</v>
      </c>
      <c r="J974" s="28">
        <f>$Z$8*$Y$8*$AA$8</f>
        <v>200.12400000000002</v>
      </c>
      <c r="K974" s="28">
        <f>0.5*$AB$8*$AD$8*$AC$8*(G974)^2</f>
        <v>87.966990740740727</v>
      </c>
      <c r="L974" s="28">
        <f t="shared" si="138"/>
        <v>547.81321296296335</v>
      </c>
      <c r="M974" s="31">
        <f t="shared" si="139"/>
        <v>7928.0745542695522</v>
      </c>
      <c r="N974" s="31">
        <f t="shared" si="140"/>
        <v>7.9280745542695525</v>
      </c>
      <c r="O974" s="24" t="str">
        <f t="shared" si="141"/>
        <v/>
      </c>
      <c r="P974" s="24">
        <f t="shared" si="135"/>
        <v>0</v>
      </c>
      <c r="Q974" s="24">
        <f t="shared" si="136"/>
        <v>0</v>
      </c>
      <c r="AE974">
        <f>IF(E974&lt;1,1,0)</f>
        <v>0</v>
      </c>
      <c r="AF974">
        <f>IF(AE974=1,"",E974)</f>
        <v>52.1</v>
      </c>
      <c r="AG974">
        <f>E974/3.6</f>
        <v>14.472222222222221</v>
      </c>
    </row>
    <row r="975" spans="2:33" x14ac:dyDescent="0.3">
      <c r="B975" s="4" t="s">
        <v>53</v>
      </c>
      <c r="C975" s="4">
        <v>967</v>
      </c>
      <c r="D975" s="4">
        <v>378</v>
      </c>
      <c r="E975" s="11">
        <v>52.2</v>
      </c>
      <c r="F975" s="26">
        <f t="shared" si="142"/>
        <v>0</v>
      </c>
      <c r="G975" s="26">
        <f t="shared" si="137"/>
        <v>14.5</v>
      </c>
      <c r="H975" s="26">
        <f t="shared" si="143"/>
        <v>0</v>
      </c>
      <c r="I975" s="28">
        <f>$Y$8*F975</f>
        <v>0</v>
      </c>
      <c r="J975" s="28">
        <f>$Z$8*$Y$8*$AA$8</f>
        <v>200.12400000000002</v>
      </c>
      <c r="K975" s="28">
        <f>0.5*$AB$8*$AD$8*$AC$8*(G975)^2</f>
        <v>88.304999999999993</v>
      </c>
      <c r="L975" s="28">
        <f t="shared" si="138"/>
        <v>288.42900000000003</v>
      </c>
      <c r="M975" s="31">
        <f t="shared" si="139"/>
        <v>4182.2205000000004</v>
      </c>
      <c r="N975" s="31">
        <f t="shared" si="140"/>
        <v>4.1822205000000006</v>
      </c>
      <c r="O975" s="24" t="str">
        <f t="shared" si="141"/>
        <v/>
      </c>
      <c r="P975" s="24">
        <f t="shared" si="135"/>
        <v>0</v>
      </c>
      <c r="Q975" s="24">
        <f t="shared" si="136"/>
        <v>0</v>
      </c>
      <c r="AE975">
        <f>IF(E975&lt;1,1,0)</f>
        <v>0</v>
      </c>
      <c r="AF975">
        <f>IF(AE975=1,"",E975)</f>
        <v>52.2</v>
      </c>
      <c r="AG975">
        <f>E975/3.6</f>
        <v>14.5</v>
      </c>
    </row>
    <row r="976" spans="2:33" x14ac:dyDescent="0.3">
      <c r="B976" s="4" t="s">
        <v>53</v>
      </c>
      <c r="C976" s="4">
        <v>968</v>
      </c>
      <c r="D976" s="4">
        <v>379</v>
      </c>
      <c r="E976" s="11">
        <v>52.1</v>
      </c>
      <c r="F976" s="26">
        <f t="shared" si="142"/>
        <v>-6.9444444444444448E-2</v>
      </c>
      <c r="G976" s="26">
        <f t="shared" si="137"/>
        <v>14.472222222222221</v>
      </c>
      <c r="H976" s="26">
        <f t="shared" si="143"/>
        <v>-0.25</v>
      </c>
      <c r="I976" s="28">
        <f>$Y$8*F976</f>
        <v>-118.05555555555556</v>
      </c>
      <c r="J976" s="28">
        <f>$Z$8*$Y$8*$AA$8</f>
        <v>200.12400000000002</v>
      </c>
      <c r="K976" s="28">
        <f>0.5*$AB$8*$AD$8*$AC$8*(G976)^2</f>
        <v>87.966990740740727</v>
      </c>
      <c r="L976" s="28">
        <f t="shared" si="138"/>
        <v>170.03543518518518</v>
      </c>
      <c r="M976" s="31">
        <f t="shared" si="139"/>
        <v>2460.7906036522631</v>
      </c>
      <c r="N976" s="31">
        <f t="shared" si="140"/>
        <v>2.4607906036522631</v>
      </c>
      <c r="O976" s="24" t="str">
        <f t="shared" si="141"/>
        <v/>
      </c>
      <c r="P976" s="24">
        <f t="shared" si="135"/>
        <v>0</v>
      </c>
      <c r="Q976" s="24">
        <f t="shared" si="136"/>
        <v>0</v>
      </c>
      <c r="AE976">
        <f>IF(E976&lt;1,1,0)</f>
        <v>0</v>
      </c>
      <c r="AF976">
        <f>IF(AE976=1,"",E976)</f>
        <v>52.1</v>
      </c>
      <c r="AG976">
        <f>E976/3.6</f>
        <v>14.472222222222221</v>
      </c>
    </row>
    <row r="977" spans="2:33" x14ac:dyDescent="0.3">
      <c r="B977" s="4" t="s">
        <v>53</v>
      </c>
      <c r="C977" s="4">
        <v>969</v>
      </c>
      <c r="D977" s="4">
        <v>380</v>
      </c>
      <c r="E977" s="11">
        <v>51.7</v>
      </c>
      <c r="F977" s="26">
        <f t="shared" si="142"/>
        <v>-0.16666666666666705</v>
      </c>
      <c r="G977" s="26">
        <f t="shared" si="137"/>
        <v>14.361111111111111</v>
      </c>
      <c r="H977" s="26">
        <f t="shared" si="143"/>
        <v>-0.60000000000000142</v>
      </c>
      <c r="I977" s="28">
        <f>$Y$8*F977</f>
        <v>-283.333333333334</v>
      </c>
      <c r="J977" s="28">
        <f>$Z$8*$Y$8*$AA$8</f>
        <v>200.12400000000002</v>
      </c>
      <c r="K977" s="28">
        <f>0.5*$AB$8*$AD$8*$AC$8*(G977)^2</f>
        <v>86.621435185185177</v>
      </c>
      <c r="L977" s="28">
        <f t="shared" si="138"/>
        <v>3.4121018518512045</v>
      </c>
      <c r="M977" s="31">
        <f t="shared" si="139"/>
        <v>49.001573816863129</v>
      </c>
      <c r="N977" s="31">
        <f t="shared" si="140"/>
        <v>4.9001573816863125E-2</v>
      </c>
      <c r="O977" s="24" t="str">
        <f t="shared" si="141"/>
        <v/>
      </c>
      <c r="P977" s="24">
        <f t="shared" si="135"/>
        <v>306.19234259259252</v>
      </c>
      <c r="Q977" s="24">
        <f t="shared" si="136"/>
        <v>199.02502268518515</v>
      </c>
      <c r="AE977">
        <f>IF(E977&lt;1,1,0)</f>
        <v>0</v>
      </c>
      <c r="AF977">
        <f>IF(AE977=1,"",E977)</f>
        <v>51.7</v>
      </c>
      <c r="AG977">
        <f>E977/3.6</f>
        <v>14.361111111111111</v>
      </c>
    </row>
    <row r="978" spans="2:33" x14ac:dyDescent="0.3">
      <c r="B978" s="4" t="s">
        <v>53</v>
      </c>
      <c r="C978" s="4">
        <v>970</v>
      </c>
      <c r="D978" s="4">
        <v>381</v>
      </c>
      <c r="E978" s="11">
        <v>50.9</v>
      </c>
      <c r="F978" s="26">
        <f t="shared" si="142"/>
        <v>-0.34722222222222221</v>
      </c>
      <c r="G978" s="26">
        <f t="shared" si="137"/>
        <v>14.138888888888888</v>
      </c>
      <c r="H978" s="26">
        <f t="shared" si="143"/>
        <v>-1.25</v>
      </c>
      <c r="I978" s="28">
        <f>$Y$8*F978</f>
        <v>-590.27777777777771</v>
      </c>
      <c r="J978" s="28">
        <f>$Z$8*$Y$8*$AA$8</f>
        <v>200.12400000000002</v>
      </c>
      <c r="K978" s="28">
        <f>0.5*$AB$8*$AD$8*$AC$8*(G978)^2</f>
        <v>83.961435185185167</v>
      </c>
      <c r="L978" s="28">
        <f t="shared" si="138"/>
        <v>-306.19234259259252</v>
      </c>
      <c r="M978" s="31">
        <f t="shared" si="139"/>
        <v>-4329.2195105452665</v>
      </c>
      <c r="N978" s="31">
        <f t="shared" si="140"/>
        <v>-4.3292195105452667</v>
      </c>
      <c r="O978" s="24" t="str">
        <f t="shared" si="141"/>
        <v>BRAKING</v>
      </c>
      <c r="P978" s="24">
        <f t="shared" si="135"/>
        <v>901.98488888888869</v>
      </c>
      <c r="Q978" s="24">
        <f t="shared" si="136"/>
        <v>586.29017777777767</v>
      </c>
      <c r="AE978">
        <f>IF(E978&lt;1,1,0)</f>
        <v>0</v>
      </c>
      <c r="AF978">
        <f>IF(AE978=1,"",E978)</f>
        <v>50.9</v>
      </c>
      <c r="AG978">
        <f>E978/3.6</f>
        <v>14.138888888888888</v>
      </c>
    </row>
    <row r="979" spans="2:33" x14ac:dyDescent="0.3">
      <c r="B979" s="4" t="s">
        <v>53</v>
      </c>
      <c r="C979" s="4">
        <v>971</v>
      </c>
      <c r="D979" s="4">
        <v>382</v>
      </c>
      <c r="E979" s="11">
        <v>49.2</v>
      </c>
      <c r="F979" s="26">
        <f t="shared" si="142"/>
        <v>-0.69444444444444442</v>
      </c>
      <c r="G979" s="26">
        <f t="shared" si="137"/>
        <v>13.666666666666668</v>
      </c>
      <c r="H979" s="26">
        <f t="shared" si="143"/>
        <v>-2.5</v>
      </c>
      <c r="I979" s="28">
        <f>$Y$8*F979</f>
        <v>-1180.5555555555554</v>
      </c>
      <c r="J979" s="28">
        <f>$Z$8*$Y$8*$AA$8</f>
        <v>200.12400000000002</v>
      </c>
      <c r="K979" s="28">
        <f>0.5*$AB$8*$AD$8*$AC$8*(G979)^2</f>
        <v>78.446666666666673</v>
      </c>
      <c r="L979" s="28">
        <f t="shared" si="138"/>
        <v>-901.98488888888869</v>
      </c>
      <c r="M979" s="31">
        <f t="shared" si="139"/>
        <v>-12327.126814814814</v>
      </c>
      <c r="N979" s="31">
        <f t="shared" si="140"/>
        <v>-12.327126814814815</v>
      </c>
      <c r="O979" s="24" t="str">
        <f t="shared" si="141"/>
        <v>BRAKING</v>
      </c>
      <c r="P979" s="24">
        <f t="shared" si="135"/>
        <v>1762.155305555556</v>
      </c>
      <c r="Q979" s="24">
        <f t="shared" si="136"/>
        <v>1145.4009486111115</v>
      </c>
      <c r="AE979">
        <f>IF(E979&lt;1,1,0)</f>
        <v>0</v>
      </c>
      <c r="AF979">
        <f>IF(AE979=1,"",E979)</f>
        <v>49.2</v>
      </c>
      <c r="AG979">
        <f>E979/3.6</f>
        <v>13.666666666666668</v>
      </c>
    </row>
    <row r="980" spans="2:33" x14ac:dyDescent="0.3">
      <c r="B980" s="4" t="s">
        <v>53</v>
      </c>
      <c r="C980" s="4">
        <v>972</v>
      </c>
      <c r="D980" s="4">
        <v>383</v>
      </c>
      <c r="E980" s="11">
        <v>45.9</v>
      </c>
      <c r="F980" s="26">
        <f t="shared" si="142"/>
        <v>-1.1944444444444446</v>
      </c>
      <c r="G980" s="26">
        <f t="shared" si="137"/>
        <v>12.75</v>
      </c>
      <c r="H980" s="26">
        <f t="shared" si="143"/>
        <v>-4.3000000000000007</v>
      </c>
      <c r="I980" s="28">
        <f>$Y$8*F980</f>
        <v>-2030.5555555555559</v>
      </c>
      <c r="J980" s="28">
        <f>$Z$8*$Y$8*$AA$8</f>
        <v>200.12400000000002</v>
      </c>
      <c r="K980" s="28">
        <f>0.5*$AB$8*$AD$8*$AC$8*(G980)^2</f>
        <v>68.276250000000005</v>
      </c>
      <c r="L980" s="28">
        <f t="shared" si="138"/>
        <v>-1762.155305555556</v>
      </c>
      <c r="M980" s="31">
        <f t="shared" si="139"/>
        <v>-22467.480145833339</v>
      </c>
      <c r="N980" s="31">
        <f t="shared" si="140"/>
        <v>-22.467480145833338</v>
      </c>
      <c r="O980" s="24" t="str">
        <f t="shared" si="141"/>
        <v>BRAKING</v>
      </c>
      <c r="P980" s="24">
        <f t="shared" si="135"/>
        <v>2249.2347037037034</v>
      </c>
      <c r="Q980" s="24">
        <f t="shared" si="136"/>
        <v>1462.0025574074073</v>
      </c>
      <c r="AE980">
        <f>IF(E980&lt;1,1,0)</f>
        <v>0</v>
      </c>
      <c r="AF980">
        <f>IF(AE980=1,"",E980)</f>
        <v>45.9</v>
      </c>
      <c r="AG980">
        <f>E980/3.6</f>
        <v>12.75</v>
      </c>
    </row>
    <row r="981" spans="2:33" x14ac:dyDescent="0.3">
      <c r="B981" s="4" t="s">
        <v>53</v>
      </c>
      <c r="C981" s="4">
        <v>973</v>
      </c>
      <c r="D981" s="4">
        <v>384</v>
      </c>
      <c r="E981" s="11">
        <v>40.6</v>
      </c>
      <c r="F981" s="26">
        <f t="shared" si="142"/>
        <v>-1.4722222222222223</v>
      </c>
      <c r="G981" s="26">
        <f t="shared" si="137"/>
        <v>11.277777777777779</v>
      </c>
      <c r="H981" s="26">
        <f t="shared" si="143"/>
        <v>-5.3000000000000007</v>
      </c>
      <c r="I981" s="28">
        <f>$Y$8*F981</f>
        <v>-2502.7777777777778</v>
      </c>
      <c r="J981" s="28">
        <f>$Z$8*$Y$8*$AA$8</f>
        <v>200.12400000000002</v>
      </c>
      <c r="K981" s="28">
        <f>0.5*$AB$8*$AD$8*$AC$8*(G981)^2</f>
        <v>53.419074074074082</v>
      </c>
      <c r="L981" s="28">
        <f t="shared" si="138"/>
        <v>-2249.2347037037034</v>
      </c>
      <c r="M981" s="31">
        <f t="shared" si="139"/>
        <v>-25366.369158436213</v>
      </c>
      <c r="N981" s="31">
        <f t="shared" si="140"/>
        <v>-25.366369158436214</v>
      </c>
      <c r="O981" s="24" t="str">
        <f t="shared" si="141"/>
        <v>BRAKING</v>
      </c>
      <c r="P981" s="24">
        <f t="shared" si="135"/>
        <v>2262.2712314814812</v>
      </c>
      <c r="Q981" s="24">
        <f t="shared" si="136"/>
        <v>1470.4763004629629</v>
      </c>
      <c r="AE981">
        <f>IF(E981&lt;1,1,0)</f>
        <v>0</v>
      </c>
      <c r="AF981">
        <f>IF(AE981=1,"",E981)</f>
        <v>40.6</v>
      </c>
      <c r="AG981">
        <f>E981/3.6</f>
        <v>11.277777777777779</v>
      </c>
    </row>
    <row r="982" spans="2:33" x14ac:dyDescent="0.3">
      <c r="B982" s="4" t="s">
        <v>53</v>
      </c>
      <c r="C982" s="4">
        <v>974</v>
      </c>
      <c r="D982" s="4">
        <v>385</v>
      </c>
      <c r="E982" s="11">
        <v>35.299999999999997</v>
      </c>
      <c r="F982" s="26">
        <f t="shared" si="142"/>
        <v>-1.4722222222222223</v>
      </c>
      <c r="G982" s="26">
        <f t="shared" si="137"/>
        <v>9.8055555555555554</v>
      </c>
      <c r="H982" s="26">
        <f t="shared" si="143"/>
        <v>-5.3000000000000007</v>
      </c>
      <c r="I982" s="28">
        <f>$Y$8*F982</f>
        <v>-2502.7777777777778</v>
      </c>
      <c r="J982" s="28">
        <f>$Z$8*$Y$8*$AA$8</f>
        <v>200.12400000000002</v>
      </c>
      <c r="K982" s="28">
        <f>0.5*$AB$8*$AD$8*$AC$8*(G982)^2</f>
        <v>40.382546296296297</v>
      </c>
      <c r="L982" s="28">
        <f t="shared" si="138"/>
        <v>-2262.2712314814812</v>
      </c>
      <c r="M982" s="31">
        <f t="shared" si="139"/>
        <v>-22182.826242026746</v>
      </c>
      <c r="N982" s="31">
        <f t="shared" si="140"/>
        <v>-22.182826242026746</v>
      </c>
      <c r="O982" s="24" t="str">
        <f t="shared" si="141"/>
        <v>BRAKING</v>
      </c>
      <c r="P982" s="24">
        <f t="shared" si="135"/>
        <v>2273.4871111111111</v>
      </c>
      <c r="Q982" s="24">
        <f t="shared" si="136"/>
        <v>1477.7666222222222</v>
      </c>
      <c r="AE982">
        <f>IF(E982&lt;1,1,0)</f>
        <v>0</v>
      </c>
      <c r="AF982">
        <f>IF(AE982=1,"",E982)</f>
        <v>35.299999999999997</v>
      </c>
      <c r="AG982">
        <f>E982/3.6</f>
        <v>9.8055555555555554</v>
      </c>
    </row>
    <row r="983" spans="2:33" x14ac:dyDescent="0.3">
      <c r="B983" s="4" t="s">
        <v>53</v>
      </c>
      <c r="C983" s="4">
        <v>975</v>
      </c>
      <c r="D983" s="4">
        <v>386</v>
      </c>
      <c r="E983" s="11">
        <v>30</v>
      </c>
      <c r="F983" s="26">
        <f t="shared" si="142"/>
        <v>-1.4722222222222219</v>
      </c>
      <c r="G983" s="26">
        <f t="shared" si="137"/>
        <v>8.3333333333333339</v>
      </c>
      <c r="H983" s="26">
        <f t="shared" si="143"/>
        <v>-5.2999999999999989</v>
      </c>
      <c r="I983" s="28">
        <f>$Y$8*F983</f>
        <v>-2502.7777777777774</v>
      </c>
      <c r="J983" s="28">
        <f>$Z$8*$Y$8*$AA$8</f>
        <v>200.12400000000002</v>
      </c>
      <c r="K983" s="28">
        <f>0.5*$AB$8*$AD$8*$AC$8*(G983)^2</f>
        <v>29.166666666666671</v>
      </c>
      <c r="L983" s="28">
        <f t="shared" si="138"/>
        <v>-2273.4871111111111</v>
      </c>
      <c r="M983" s="31">
        <f t="shared" si="139"/>
        <v>-18945.725925925926</v>
      </c>
      <c r="N983" s="31">
        <f t="shared" si="140"/>
        <v>-18.945725925925927</v>
      </c>
      <c r="O983" s="24" t="str">
        <f t="shared" si="141"/>
        <v>BRAKING</v>
      </c>
      <c r="P983" s="24">
        <f t="shared" si="135"/>
        <v>2306.4934537037038</v>
      </c>
      <c r="Q983" s="24">
        <f t="shared" si="136"/>
        <v>1499.2207449074076</v>
      </c>
      <c r="AE983">
        <f>IF(E983&lt;1,1,0)</f>
        <v>0</v>
      </c>
      <c r="AF983">
        <f>IF(AE983=1,"",E983)</f>
        <v>30</v>
      </c>
      <c r="AG983">
        <f>E983/3.6</f>
        <v>8.3333333333333339</v>
      </c>
    </row>
    <row r="984" spans="2:33" x14ac:dyDescent="0.3">
      <c r="B984" s="4" t="s">
        <v>53</v>
      </c>
      <c r="C984" s="4">
        <v>976</v>
      </c>
      <c r="D984" s="4">
        <v>387</v>
      </c>
      <c r="E984" s="11">
        <v>24.7</v>
      </c>
      <c r="F984" s="26">
        <f t="shared" si="142"/>
        <v>-1.4861111111111109</v>
      </c>
      <c r="G984" s="26">
        <f t="shared" si="137"/>
        <v>6.8611111111111107</v>
      </c>
      <c r="H984" s="26">
        <f t="shared" si="143"/>
        <v>-5.35</v>
      </c>
      <c r="I984" s="28">
        <f>$Y$8*F984</f>
        <v>-2526.3888888888887</v>
      </c>
      <c r="J984" s="28">
        <f>$Z$8*$Y$8*$AA$8</f>
        <v>200.12400000000002</v>
      </c>
      <c r="K984" s="28">
        <f>0.5*$AB$8*$AD$8*$AC$8*(G984)^2</f>
        <v>19.771435185185183</v>
      </c>
      <c r="L984" s="28">
        <f t="shared" si="138"/>
        <v>-2306.4934537037038</v>
      </c>
      <c r="M984" s="31">
        <f t="shared" si="139"/>
        <v>-15825.107862911522</v>
      </c>
      <c r="N984" s="31">
        <f t="shared" si="140"/>
        <v>-15.825107862911521</v>
      </c>
      <c r="O984" s="24" t="str">
        <f t="shared" si="141"/>
        <v>BRAKING</v>
      </c>
      <c r="P984" s="24">
        <f t="shared" si="135"/>
        <v>1841.9712314814813</v>
      </c>
      <c r="Q984" s="24">
        <f t="shared" si="136"/>
        <v>1197.2813004629629</v>
      </c>
      <c r="AE984">
        <f>IF(E984&lt;1,1,0)</f>
        <v>0</v>
      </c>
      <c r="AF984">
        <f>IF(AE984=1,"",E984)</f>
        <v>24.7</v>
      </c>
      <c r="AG984">
        <f>E984/3.6</f>
        <v>6.8611111111111107</v>
      </c>
    </row>
    <row r="985" spans="2:33" x14ac:dyDescent="0.3">
      <c r="B985" s="4" t="s">
        <v>53</v>
      </c>
      <c r="C985" s="4">
        <v>977</v>
      </c>
      <c r="D985" s="4">
        <v>388</v>
      </c>
      <c r="E985" s="11">
        <v>19.3</v>
      </c>
      <c r="F985" s="26">
        <f t="shared" si="142"/>
        <v>-1.2083333333333333</v>
      </c>
      <c r="G985" s="26">
        <f t="shared" si="137"/>
        <v>5.3611111111111116</v>
      </c>
      <c r="H985" s="26">
        <f t="shared" si="143"/>
        <v>-4.3499999999999996</v>
      </c>
      <c r="I985" s="28">
        <f>$Y$8*F985</f>
        <v>-2054.1666666666665</v>
      </c>
      <c r="J985" s="28">
        <f>$Z$8*$Y$8*$AA$8</f>
        <v>200.12400000000002</v>
      </c>
      <c r="K985" s="28">
        <f>0.5*$AB$8*$AD$8*$AC$8*(G985)^2</f>
        <v>12.071435185185186</v>
      </c>
      <c r="L985" s="28">
        <f t="shared" si="138"/>
        <v>-1841.9712314814813</v>
      </c>
      <c r="M985" s="31">
        <f t="shared" si="139"/>
        <v>-9875.012435442386</v>
      </c>
      <c r="N985" s="31">
        <f t="shared" si="140"/>
        <v>-9.875012435442386</v>
      </c>
      <c r="O985" s="24" t="str">
        <f t="shared" si="141"/>
        <v>BRAKING</v>
      </c>
      <c r="P985" s="24">
        <f t="shared" si="135"/>
        <v>1231.8574814814817</v>
      </c>
      <c r="Q985" s="24">
        <f t="shared" si="136"/>
        <v>800.7073629629632</v>
      </c>
      <c r="AE985">
        <f>IF(E985&lt;1,1,0)</f>
        <v>0</v>
      </c>
      <c r="AF985">
        <f>IF(AE985=1,"",E985)</f>
        <v>19.3</v>
      </c>
      <c r="AG985">
        <f>E985/3.6</f>
        <v>5.3611111111111116</v>
      </c>
    </row>
    <row r="986" spans="2:33" x14ac:dyDescent="0.3">
      <c r="B986" s="4" t="s">
        <v>53</v>
      </c>
      <c r="C986" s="4">
        <v>978</v>
      </c>
      <c r="D986" s="4">
        <v>389</v>
      </c>
      <c r="E986" s="11">
        <v>16</v>
      </c>
      <c r="F986" s="26">
        <f t="shared" si="142"/>
        <v>-0.84722222222222243</v>
      </c>
      <c r="G986" s="26">
        <f t="shared" si="137"/>
        <v>4.4444444444444446</v>
      </c>
      <c r="H986" s="26">
        <f t="shared" si="143"/>
        <v>-3.0500000000000007</v>
      </c>
      <c r="I986" s="28">
        <f>$Y$8*F986</f>
        <v>-1440.2777777777781</v>
      </c>
      <c r="J986" s="28">
        <f>$Z$8*$Y$8*$AA$8</f>
        <v>200.12400000000002</v>
      </c>
      <c r="K986" s="28">
        <f>0.5*$AB$8*$AD$8*$AC$8*(G986)^2</f>
        <v>8.2962962962962976</v>
      </c>
      <c r="L986" s="28">
        <f t="shared" si="138"/>
        <v>-1231.8574814814817</v>
      </c>
      <c r="M986" s="31">
        <f t="shared" si="139"/>
        <v>-5474.9221399176968</v>
      </c>
      <c r="N986" s="31">
        <f t="shared" si="140"/>
        <v>-5.4749221399176964</v>
      </c>
      <c r="O986" s="24" t="str">
        <f t="shared" si="141"/>
        <v>BRAKING</v>
      </c>
      <c r="P986" s="24">
        <f t="shared" si="135"/>
        <v>1045.6182222222221</v>
      </c>
      <c r="Q986" s="24">
        <f t="shared" si="136"/>
        <v>679.65184444444446</v>
      </c>
      <c r="AE986">
        <f>IF(E986&lt;1,1,0)</f>
        <v>0</v>
      </c>
      <c r="AF986">
        <f>IF(AE986=1,"",E986)</f>
        <v>16</v>
      </c>
      <c r="AG986">
        <f>E986/3.6</f>
        <v>4.4444444444444446</v>
      </c>
    </row>
    <row r="987" spans="2:33" x14ac:dyDescent="0.3">
      <c r="B987" s="4" t="s">
        <v>53</v>
      </c>
      <c r="C987" s="4">
        <v>979</v>
      </c>
      <c r="D987" s="4">
        <v>390</v>
      </c>
      <c r="E987" s="11">
        <v>13.2</v>
      </c>
      <c r="F987" s="26">
        <f t="shared" si="142"/>
        <v>-0.73611111111111116</v>
      </c>
      <c r="G987" s="26">
        <f t="shared" si="137"/>
        <v>3.6666666666666665</v>
      </c>
      <c r="H987" s="26">
        <f t="shared" si="143"/>
        <v>-2.6500000000000004</v>
      </c>
      <c r="I987" s="28">
        <f>$Y$8*F987</f>
        <v>-1251.3888888888889</v>
      </c>
      <c r="J987" s="28">
        <f>$Z$8*$Y$8*$AA$8</f>
        <v>200.12400000000002</v>
      </c>
      <c r="K987" s="28">
        <f>0.5*$AB$8*$AD$8*$AC$8*(G987)^2</f>
        <v>5.6466666666666656</v>
      </c>
      <c r="L987" s="28">
        <f t="shared" si="138"/>
        <v>-1045.6182222222221</v>
      </c>
      <c r="M987" s="31">
        <f t="shared" si="139"/>
        <v>-3833.9334814814811</v>
      </c>
      <c r="N987" s="31">
        <f t="shared" si="140"/>
        <v>-3.8339334814814809</v>
      </c>
      <c r="O987" s="24" t="str">
        <f t="shared" si="141"/>
        <v>BRAKING</v>
      </c>
      <c r="P987" s="24">
        <f t="shared" si="135"/>
        <v>835.05456481481463</v>
      </c>
      <c r="Q987" s="24">
        <f t="shared" si="136"/>
        <v>542.78546712962952</v>
      </c>
      <c r="AE987">
        <f>IF(E987&lt;1,1,0)</f>
        <v>0</v>
      </c>
      <c r="AF987">
        <f>IF(AE987=1,"",E987)</f>
        <v>13.2</v>
      </c>
      <c r="AG987">
        <f>E987/3.6</f>
        <v>3.6666666666666665</v>
      </c>
    </row>
    <row r="988" spans="2:33" x14ac:dyDescent="0.3">
      <c r="B988" s="4" t="s">
        <v>53</v>
      </c>
      <c r="C988" s="4">
        <v>980</v>
      </c>
      <c r="D988" s="4">
        <v>391</v>
      </c>
      <c r="E988" s="11">
        <v>10.7</v>
      </c>
      <c r="F988" s="26">
        <f t="shared" si="142"/>
        <v>-0.61111111111111094</v>
      </c>
      <c r="G988" s="26">
        <f t="shared" si="137"/>
        <v>2.9722222222222219</v>
      </c>
      <c r="H988" s="26">
        <f t="shared" si="143"/>
        <v>-2.1999999999999993</v>
      </c>
      <c r="I988" s="28">
        <f>$Y$8*F988</f>
        <v>-1038.8888888888887</v>
      </c>
      <c r="J988" s="28">
        <f>$Z$8*$Y$8*$AA$8</f>
        <v>200.12400000000002</v>
      </c>
      <c r="K988" s="28">
        <f>0.5*$AB$8*$AD$8*$AC$8*(G988)^2</f>
        <v>3.7103240740740731</v>
      </c>
      <c r="L988" s="28">
        <f t="shared" si="138"/>
        <v>-835.05456481481463</v>
      </c>
      <c r="M988" s="31">
        <f t="shared" si="139"/>
        <v>-2481.9677343106987</v>
      </c>
      <c r="N988" s="31">
        <f t="shared" si="140"/>
        <v>-2.4819677343106985</v>
      </c>
      <c r="O988" s="24" t="str">
        <f t="shared" si="141"/>
        <v>BRAKING</v>
      </c>
      <c r="P988" s="24">
        <f t="shared" si="135"/>
        <v>623.75525925925899</v>
      </c>
      <c r="Q988" s="24">
        <f t="shared" si="136"/>
        <v>405.44091851851834</v>
      </c>
      <c r="AE988">
        <f>IF(E988&lt;1,1,0)</f>
        <v>0</v>
      </c>
      <c r="AF988">
        <f>IF(AE988=1,"",E988)</f>
        <v>10.7</v>
      </c>
      <c r="AG988">
        <f>E988/3.6</f>
        <v>2.9722222222222219</v>
      </c>
    </row>
    <row r="989" spans="2:33" x14ac:dyDescent="0.3">
      <c r="B989" s="4" t="s">
        <v>53</v>
      </c>
      <c r="C989" s="4">
        <v>981</v>
      </c>
      <c r="D989" s="4">
        <v>392</v>
      </c>
      <c r="E989" s="11">
        <v>8.8000000000000007</v>
      </c>
      <c r="F989" s="26">
        <f t="shared" si="142"/>
        <v>-0.48611111111111099</v>
      </c>
      <c r="G989" s="26">
        <f t="shared" si="137"/>
        <v>2.4444444444444446</v>
      </c>
      <c r="H989" s="26">
        <f t="shared" si="143"/>
        <v>-1.7499999999999996</v>
      </c>
      <c r="I989" s="28">
        <f>$Y$8*F989</f>
        <v>-826.38888888888869</v>
      </c>
      <c r="J989" s="28">
        <f>$Z$8*$Y$8*$AA$8</f>
        <v>200.12400000000002</v>
      </c>
      <c r="K989" s="28">
        <f>0.5*$AB$8*$AD$8*$AC$8*(G989)^2</f>
        <v>2.5096296296296297</v>
      </c>
      <c r="L989" s="28">
        <f t="shared" si="138"/>
        <v>-623.75525925925899</v>
      </c>
      <c r="M989" s="31">
        <f t="shared" si="139"/>
        <v>-1524.7350781892999</v>
      </c>
      <c r="N989" s="31">
        <f t="shared" si="140"/>
        <v>-1.5247350781892999</v>
      </c>
      <c r="O989" s="24" t="str">
        <f t="shared" si="141"/>
        <v>BRAKING</v>
      </c>
      <c r="P989" s="24">
        <f t="shared" si="135"/>
        <v>577.36266666666688</v>
      </c>
      <c r="Q989" s="24">
        <f t="shared" si="136"/>
        <v>375.2857333333335</v>
      </c>
      <c r="AE989">
        <f>IF(E989&lt;1,1,0)</f>
        <v>0</v>
      </c>
      <c r="AF989">
        <f>IF(AE989=1,"",E989)</f>
        <v>8.8000000000000007</v>
      </c>
      <c r="AG989">
        <f>E989/3.6</f>
        <v>2.4444444444444446</v>
      </c>
    </row>
    <row r="990" spans="2:33" x14ac:dyDescent="0.3">
      <c r="B990" s="4" t="s">
        <v>53</v>
      </c>
      <c r="C990" s="4">
        <v>982</v>
      </c>
      <c r="D990" s="4">
        <v>393</v>
      </c>
      <c r="E990" s="11">
        <v>7.2</v>
      </c>
      <c r="F990" s="26">
        <f t="shared" si="142"/>
        <v>-0.45833333333333343</v>
      </c>
      <c r="G990" s="26">
        <f t="shared" si="137"/>
        <v>2</v>
      </c>
      <c r="H990" s="26">
        <f t="shared" si="143"/>
        <v>-1.6500000000000004</v>
      </c>
      <c r="I990" s="28">
        <f>$Y$8*F990</f>
        <v>-779.16666666666686</v>
      </c>
      <c r="J990" s="28">
        <f>$Z$8*$Y$8*$AA$8</f>
        <v>200.12400000000002</v>
      </c>
      <c r="K990" s="28">
        <f>0.5*$AB$8*$AD$8*$AC$8*(G990)^2</f>
        <v>1.68</v>
      </c>
      <c r="L990" s="28">
        <f t="shared" si="138"/>
        <v>-577.36266666666688</v>
      </c>
      <c r="M990" s="31">
        <f t="shared" si="139"/>
        <v>-1154.7253333333338</v>
      </c>
      <c r="N990" s="31">
        <f t="shared" si="140"/>
        <v>-1.1547253333333338</v>
      </c>
      <c r="O990" s="24" t="str">
        <f t="shared" si="141"/>
        <v>BRAKING</v>
      </c>
      <c r="P990" s="24">
        <f t="shared" si="135"/>
        <v>743.34012037037041</v>
      </c>
      <c r="Q990" s="24">
        <f t="shared" si="136"/>
        <v>483.17107824074077</v>
      </c>
      <c r="AE990">
        <f>IF(E990&lt;1,1,0)</f>
        <v>0</v>
      </c>
      <c r="AF990">
        <f>IF(AE990=1,"",E990)</f>
        <v>7.2</v>
      </c>
      <c r="AG990">
        <f>E990/3.6</f>
        <v>2</v>
      </c>
    </row>
    <row r="991" spans="2:33" x14ac:dyDescent="0.3">
      <c r="B991" s="4" t="s">
        <v>53</v>
      </c>
      <c r="C991" s="4">
        <v>983</v>
      </c>
      <c r="D991" s="4">
        <v>394</v>
      </c>
      <c r="E991" s="11">
        <v>5.5</v>
      </c>
      <c r="F991" s="26">
        <f t="shared" si="142"/>
        <v>-0.55555555555555558</v>
      </c>
      <c r="G991" s="26">
        <f t="shared" si="137"/>
        <v>1.5277777777777777</v>
      </c>
      <c r="H991" s="26">
        <f t="shared" si="143"/>
        <v>-2</v>
      </c>
      <c r="I991" s="28">
        <f>$Y$8*F991</f>
        <v>-944.44444444444446</v>
      </c>
      <c r="J991" s="28">
        <f>$Z$8*$Y$8*$AA$8</f>
        <v>200.12400000000002</v>
      </c>
      <c r="K991" s="28">
        <f>0.5*$AB$8*$AD$8*$AC$8*(G991)^2</f>
        <v>0.98032407407407396</v>
      </c>
      <c r="L991" s="28">
        <f t="shared" si="138"/>
        <v>-743.34012037037041</v>
      </c>
      <c r="M991" s="31">
        <f t="shared" si="139"/>
        <v>-1135.6585172325103</v>
      </c>
      <c r="N991" s="31">
        <f t="shared" si="140"/>
        <v>-1.1356585172325104</v>
      </c>
      <c r="O991" s="24" t="str">
        <f t="shared" si="141"/>
        <v>BRAKING</v>
      </c>
      <c r="P991" s="24">
        <f t="shared" si="135"/>
        <v>838.43303703703702</v>
      </c>
      <c r="Q991" s="24">
        <f t="shared" si="136"/>
        <v>544.98147407407407</v>
      </c>
      <c r="AE991">
        <f>IF(E991&lt;1,1,0)</f>
        <v>0</v>
      </c>
      <c r="AF991">
        <f>IF(AE991=1,"",E991)</f>
        <v>5.5</v>
      </c>
      <c r="AG991">
        <f>E991/3.6</f>
        <v>1.5277777777777777</v>
      </c>
    </row>
    <row r="992" spans="2:33" x14ac:dyDescent="0.3">
      <c r="B992" s="4" t="s">
        <v>53</v>
      </c>
      <c r="C992" s="4">
        <v>984</v>
      </c>
      <c r="D992" s="4">
        <v>395</v>
      </c>
      <c r="E992" s="11">
        <v>3.2</v>
      </c>
      <c r="F992" s="26">
        <f t="shared" si="142"/>
        <v>-0.61111111111111116</v>
      </c>
      <c r="G992" s="26">
        <f t="shared" si="137"/>
        <v>0.88888888888888895</v>
      </c>
      <c r="H992" s="26">
        <f t="shared" si="143"/>
        <v>-2.2000000000000002</v>
      </c>
      <c r="I992" s="28">
        <f>$Y$8*F992</f>
        <v>-1038.8888888888889</v>
      </c>
      <c r="J992" s="28">
        <f>$Z$8*$Y$8*$AA$8</f>
        <v>200.12400000000002</v>
      </c>
      <c r="K992" s="28">
        <f>0.5*$AB$8*$AD$8*$AC$8*(G992)^2</f>
        <v>0.33185185185185184</v>
      </c>
      <c r="L992" s="28">
        <f t="shared" si="138"/>
        <v>-838.43303703703702</v>
      </c>
      <c r="M992" s="31">
        <f t="shared" si="139"/>
        <v>-745.27381069958847</v>
      </c>
      <c r="N992" s="31">
        <f t="shared" si="140"/>
        <v>-0.74527381069958842</v>
      </c>
      <c r="O992" s="24" t="str">
        <f t="shared" si="141"/>
        <v>BRAKING</v>
      </c>
      <c r="P992" s="24">
        <f t="shared" si="135"/>
        <v>555.39234259259263</v>
      </c>
      <c r="Q992" s="24">
        <f t="shared" si="136"/>
        <v>361.00502268518522</v>
      </c>
      <c r="AE992">
        <f>IF(E992&lt;1,1,0)</f>
        <v>0</v>
      </c>
      <c r="AF992">
        <f>IF(AE992=1,"",E992)</f>
        <v>3.2</v>
      </c>
      <c r="AG992">
        <f>E992/3.6</f>
        <v>0.88888888888888895</v>
      </c>
    </row>
    <row r="993" spans="2:33" x14ac:dyDescent="0.3">
      <c r="B993" s="4" t="s">
        <v>53</v>
      </c>
      <c r="C993" s="4">
        <v>985</v>
      </c>
      <c r="D993" s="4">
        <v>396</v>
      </c>
      <c r="E993" s="11">
        <v>1.1000000000000001</v>
      </c>
      <c r="F993" s="26">
        <f t="shared" si="142"/>
        <v>-0.44444444444444448</v>
      </c>
      <c r="G993" s="26">
        <f t="shared" si="137"/>
        <v>0.30555555555555558</v>
      </c>
      <c r="H993" s="26">
        <f t="shared" si="143"/>
        <v>-1.6</v>
      </c>
      <c r="I993" s="28">
        <f>$Y$8*F993</f>
        <v>-755.55555555555566</v>
      </c>
      <c r="J993" s="28">
        <f>$Z$8*$Y$8*$AA$8</f>
        <v>200.12400000000002</v>
      </c>
      <c r="K993" s="28">
        <f>0.5*$AB$8*$AD$8*$AC$8*(G993)^2</f>
        <v>3.9212962962962963E-2</v>
      </c>
      <c r="L993" s="28">
        <f t="shared" si="138"/>
        <v>-555.39234259259263</v>
      </c>
      <c r="M993" s="31">
        <f t="shared" si="139"/>
        <v>-169.70321579218108</v>
      </c>
      <c r="N993" s="31">
        <f t="shared" si="140"/>
        <v>-0.16970321579218109</v>
      </c>
      <c r="O993" s="24" t="str">
        <f t="shared" si="141"/>
        <v>BRAKING</v>
      </c>
      <c r="P993" s="24">
        <f t="shared" si="135"/>
        <v>59.598222222222205</v>
      </c>
      <c r="Q993" s="24">
        <f t="shared" si="136"/>
        <v>38.738844444444432</v>
      </c>
      <c r="AE993">
        <f>IF(E993&lt;1,1,0)</f>
        <v>0</v>
      </c>
      <c r="AF993">
        <f>IF(AE993=1,"",E993)</f>
        <v>1.1000000000000001</v>
      </c>
      <c r="AG993">
        <f>E993/3.6</f>
        <v>0.30555555555555558</v>
      </c>
    </row>
    <row r="994" spans="2:33" x14ac:dyDescent="0.3">
      <c r="B994" s="4" t="s">
        <v>53</v>
      </c>
      <c r="C994" s="4">
        <v>986</v>
      </c>
      <c r="D994" s="4">
        <v>397</v>
      </c>
      <c r="E994" s="11">
        <v>0</v>
      </c>
      <c r="F994" s="26">
        <f t="shared" si="142"/>
        <v>-0.15277777777777779</v>
      </c>
      <c r="G994" s="26">
        <f t="shared" si="137"/>
        <v>0</v>
      </c>
      <c r="H994" s="26">
        <f t="shared" si="143"/>
        <v>-0.55000000000000004</v>
      </c>
      <c r="I994" s="28">
        <f>$Y$8*F994</f>
        <v>-259.72222222222223</v>
      </c>
      <c r="J994" s="28">
        <f>$Z$8*$Y$8*$AA$8</f>
        <v>200.12400000000002</v>
      </c>
      <c r="K994" s="28">
        <f>0.5*$AB$8*$AD$8*$AC$8*(G994)^2</f>
        <v>0</v>
      </c>
      <c r="L994" s="28">
        <f t="shared" si="138"/>
        <v>-59.598222222222205</v>
      </c>
      <c r="M994" s="31">
        <f t="shared" si="139"/>
        <v>0</v>
      </c>
      <c r="N994" s="31">
        <f t="shared" si="140"/>
        <v>0</v>
      </c>
      <c r="O994" s="24" t="str">
        <f t="shared" si="141"/>
        <v>BRAKING</v>
      </c>
      <c r="P994" s="24">
        <f t="shared" si="135"/>
        <v>0</v>
      </c>
      <c r="Q994" s="24">
        <f t="shared" si="136"/>
        <v>0</v>
      </c>
      <c r="AE994">
        <f>IF(E994&lt;1,1,0)</f>
        <v>1</v>
      </c>
      <c r="AF994" t="str">
        <f>IF(AE994=1,"",E994)</f>
        <v/>
      </c>
      <c r="AG994">
        <f>E994/3.6</f>
        <v>0</v>
      </c>
    </row>
    <row r="995" spans="2:33" x14ac:dyDescent="0.3">
      <c r="B995" s="4" t="s">
        <v>53</v>
      </c>
      <c r="C995" s="4">
        <v>987</v>
      </c>
      <c r="D995" s="4">
        <v>398</v>
      </c>
      <c r="E995" s="11">
        <v>0</v>
      </c>
      <c r="F995" s="26">
        <f t="shared" si="142"/>
        <v>0</v>
      </c>
      <c r="G995" s="26">
        <f t="shared" si="137"/>
        <v>0</v>
      </c>
      <c r="H995" s="26">
        <f t="shared" si="143"/>
        <v>0</v>
      </c>
      <c r="I995" s="28">
        <f>$Y$8*F995</f>
        <v>0</v>
      </c>
      <c r="J995" s="28">
        <f>$Z$8*$Y$8*$AA$8</f>
        <v>200.12400000000002</v>
      </c>
      <c r="K995" s="28">
        <f>0.5*$AB$8*$AD$8*$AC$8*(G995)^2</f>
        <v>0</v>
      </c>
      <c r="L995" s="28">
        <f t="shared" si="138"/>
        <v>200.12400000000002</v>
      </c>
      <c r="M995" s="31">
        <f t="shared" si="139"/>
        <v>0</v>
      </c>
      <c r="N995" s="31">
        <f t="shared" si="140"/>
        <v>0</v>
      </c>
      <c r="O995" s="24" t="str">
        <f t="shared" si="141"/>
        <v/>
      </c>
      <c r="P995" s="24">
        <f t="shared" si="135"/>
        <v>0</v>
      </c>
      <c r="Q995" s="24">
        <f t="shared" si="136"/>
        <v>0</v>
      </c>
      <c r="AE995">
        <f>IF(E995&lt;1,1,0)</f>
        <v>1</v>
      </c>
      <c r="AF995" t="str">
        <f>IF(AE995=1,"",E995)</f>
        <v/>
      </c>
      <c r="AG995">
        <f>E995/3.6</f>
        <v>0</v>
      </c>
    </row>
    <row r="996" spans="2:33" x14ac:dyDescent="0.3">
      <c r="B996" s="4" t="s">
        <v>53</v>
      </c>
      <c r="C996" s="4">
        <v>988</v>
      </c>
      <c r="D996" s="4">
        <v>399</v>
      </c>
      <c r="E996" s="11">
        <v>0</v>
      </c>
      <c r="F996" s="26">
        <f t="shared" si="142"/>
        <v>0</v>
      </c>
      <c r="G996" s="26">
        <f t="shared" si="137"/>
        <v>0</v>
      </c>
      <c r="H996" s="26">
        <f t="shared" si="143"/>
        <v>0</v>
      </c>
      <c r="I996" s="28">
        <f>$Y$8*F996</f>
        <v>0</v>
      </c>
      <c r="J996" s="28">
        <f>$Z$8*$Y$8*$AA$8</f>
        <v>200.12400000000002</v>
      </c>
      <c r="K996" s="28">
        <f>0.5*$AB$8*$AD$8*$AC$8*(G996)^2</f>
        <v>0</v>
      </c>
      <c r="L996" s="28">
        <f t="shared" si="138"/>
        <v>200.12400000000002</v>
      </c>
      <c r="M996" s="31">
        <f t="shared" si="139"/>
        <v>0</v>
      </c>
      <c r="N996" s="31">
        <f t="shared" si="140"/>
        <v>0</v>
      </c>
      <c r="O996" s="24" t="str">
        <f t="shared" si="141"/>
        <v/>
      </c>
      <c r="P996" s="24">
        <f t="shared" si="135"/>
        <v>0</v>
      </c>
      <c r="Q996" s="24">
        <f t="shared" si="136"/>
        <v>0</v>
      </c>
      <c r="AE996">
        <f>IF(E996&lt;1,1,0)</f>
        <v>1</v>
      </c>
      <c r="AF996" t="str">
        <f>IF(AE996=1,"",E996)</f>
        <v/>
      </c>
      <c r="AG996">
        <f>E996/3.6</f>
        <v>0</v>
      </c>
    </row>
    <row r="997" spans="2:33" x14ac:dyDescent="0.3">
      <c r="B997" s="4" t="s">
        <v>53</v>
      </c>
      <c r="C997" s="4">
        <v>989</v>
      </c>
      <c r="D997" s="4">
        <v>400</v>
      </c>
      <c r="E997" s="11">
        <v>0</v>
      </c>
      <c r="F997" s="26">
        <f t="shared" si="142"/>
        <v>0</v>
      </c>
      <c r="G997" s="26">
        <f t="shared" si="137"/>
        <v>0</v>
      </c>
      <c r="H997" s="26">
        <f t="shared" si="143"/>
        <v>0</v>
      </c>
      <c r="I997" s="28">
        <f>$Y$8*F997</f>
        <v>0</v>
      </c>
      <c r="J997" s="28">
        <f>$Z$8*$Y$8*$AA$8</f>
        <v>200.12400000000002</v>
      </c>
      <c r="K997" s="28">
        <f>0.5*$AB$8*$AD$8*$AC$8*(G997)^2</f>
        <v>0</v>
      </c>
      <c r="L997" s="28">
        <f t="shared" si="138"/>
        <v>200.12400000000002</v>
      </c>
      <c r="M997" s="31">
        <f t="shared" si="139"/>
        <v>0</v>
      </c>
      <c r="N997" s="31">
        <f t="shared" si="140"/>
        <v>0</v>
      </c>
      <c r="O997" s="24" t="str">
        <f t="shared" si="141"/>
        <v/>
      </c>
      <c r="P997" s="24">
        <f t="shared" si="135"/>
        <v>0</v>
      </c>
      <c r="Q997" s="24">
        <f t="shared" si="136"/>
        <v>0</v>
      </c>
      <c r="AE997">
        <f>IF(E997&lt;1,1,0)</f>
        <v>1</v>
      </c>
      <c r="AF997" t="str">
        <f>IF(AE997=1,"",E997)</f>
        <v/>
      </c>
      <c r="AG997">
        <f>E997/3.6</f>
        <v>0</v>
      </c>
    </row>
    <row r="998" spans="2:33" x14ac:dyDescent="0.3">
      <c r="B998" s="4" t="s">
        <v>53</v>
      </c>
      <c r="C998" s="4">
        <v>990</v>
      </c>
      <c r="D998" s="4">
        <v>401</v>
      </c>
      <c r="E998" s="11">
        <v>0</v>
      </c>
      <c r="F998" s="26">
        <f t="shared" si="142"/>
        <v>0</v>
      </c>
      <c r="G998" s="26">
        <f t="shared" si="137"/>
        <v>0</v>
      </c>
      <c r="H998" s="26">
        <f t="shared" si="143"/>
        <v>0</v>
      </c>
      <c r="I998" s="28">
        <f>$Y$8*F998</f>
        <v>0</v>
      </c>
      <c r="J998" s="28">
        <f>$Z$8*$Y$8*$AA$8</f>
        <v>200.12400000000002</v>
      </c>
      <c r="K998" s="28">
        <f>0.5*$AB$8*$AD$8*$AC$8*(G998)^2</f>
        <v>0</v>
      </c>
      <c r="L998" s="28">
        <f t="shared" si="138"/>
        <v>200.12400000000002</v>
      </c>
      <c r="M998" s="31">
        <f t="shared" si="139"/>
        <v>0</v>
      </c>
      <c r="N998" s="31">
        <f t="shared" si="140"/>
        <v>0</v>
      </c>
      <c r="O998" s="24" t="str">
        <f t="shared" si="141"/>
        <v/>
      </c>
      <c r="P998" s="24">
        <f t="shared" si="135"/>
        <v>0</v>
      </c>
      <c r="Q998" s="24">
        <f t="shared" si="136"/>
        <v>0</v>
      </c>
      <c r="AE998">
        <f>IF(E998&lt;1,1,0)</f>
        <v>1</v>
      </c>
      <c r="AF998" t="str">
        <f>IF(AE998=1,"",E998)</f>
        <v/>
      </c>
      <c r="AG998">
        <f>E998/3.6</f>
        <v>0</v>
      </c>
    </row>
    <row r="999" spans="2:33" x14ac:dyDescent="0.3">
      <c r="B999" s="4" t="s">
        <v>53</v>
      </c>
      <c r="C999" s="4">
        <v>991</v>
      </c>
      <c r="D999" s="4">
        <v>402</v>
      </c>
      <c r="E999" s="11">
        <v>0</v>
      </c>
      <c r="F999" s="26">
        <f t="shared" si="142"/>
        <v>0</v>
      </c>
      <c r="G999" s="26">
        <f t="shared" si="137"/>
        <v>0</v>
      </c>
      <c r="H999" s="26">
        <f t="shared" si="143"/>
        <v>0</v>
      </c>
      <c r="I999" s="28">
        <f>$Y$8*F999</f>
        <v>0</v>
      </c>
      <c r="J999" s="28">
        <f>$Z$8*$Y$8*$AA$8</f>
        <v>200.12400000000002</v>
      </c>
      <c r="K999" s="28">
        <f>0.5*$AB$8*$AD$8*$AC$8*(G999)^2</f>
        <v>0</v>
      </c>
      <c r="L999" s="28">
        <f t="shared" si="138"/>
        <v>200.12400000000002</v>
      </c>
      <c r="M999" s="31">
        <f t="shared" si="139"/>
        <v>0</v>
      </c>
      <c r="N999" s="31">
        <f t="shared" si="140"/>
        <v>0</v>
      </c>
      <c r="O999" s="24" t="str">
        <f t="shared" si="141"/>
        <v/>
      </c>
      <c r="P999" s="24">
        <f t="shared" si="135"/>
        <v>0</v>
      </c>
      <c r="Q999" s="24">
        <f t="shared" si="136"/>
        <v>0</v>
      </c>
      <c r="AE999">
        <f>IF(E999&lt;1,1,0)</f>
        <v>1</v>
      </c>
      <c r="AF999" t="str">
        <f>IF(AE999=1,"",E999)</f>
        <v/>
      </c>
      <c r="AG999">
        <f>E999/3.6</f>
        <v>0</v>
      </c>
    </row>
    <row r="1000" spans="2:33" x14ac:dyDescent="0.3">
      <c r="B1000" s="4" t="s">
        <v>53</v>
      </c>
      <c r="C1000" s="4">
        <v>992</v>
      </c>
      <c r="D1000" s="4">
        <v>403</v>
      </c>
      <c r="E1000" s="11">
        <v>0</v>
      </c>
      <c r="F1000" s="26">
        <f t="shared" si="142"/>
        <v>0</v>
      </c>
      <c r="G1000" s="26">
        <f t="shared" si="137"/>
        <v>0</v>
      </c>
      <c r="H1000" s="26">
        <f t="shared" si="143"/>
        <v>0</v>
      </c>
      <c r="I1000" s="28">
        <f>$Y$8*F1000</f>
        <v>0</v>
      </c>
      <c r="J1000" s="28">
        <f>$Z$8*$Y$8*$AA$8</f>
        <v>200.12400000000002</v>
      </c>
      <c r="K1000" s="28">
        <f>0.5*$AB$8*$AD$8*$AC$8*(G1000)^2</f>
        <v>0</v>
      </c>
      <c r="L1000" s="28">
        <f t="shared" si="138"/>
        <v>200.12400000000002</v>
      </c>
      <c r="M1000" s="31">
        <f t="shared" si="139"/>
        <v>0</v>
      </c>
      <c r="N1000" s="31">
        <f t="shared" si="140"/>
        <v>0</v>
      </c>
      <c r="O1000" s="24" t="str">
        <f t="shared" si="141"/>
        <v/>
      </c>
      <c r="P1000" s="24">
        <f t="shared" si="135"/>
        <v>0</v>
      </c>
      <c r="Q1000" s="24">
        <f t="shared" si="136"/>
        <v>0</v>
      </c>
      <c r="AE1000">
        <f>IF(E1000&lt;1,1,0)</f>
        <v>1</v>
      </c>
      <c r="AF1000" t="str">
        <f>IF(AE1000=1,"",E1000)</f>
        <v/>
      </c>
      <c r="AG1000">
        <f>E1000/3.6</f>
        <v>0</v>
      </c>
    </row>
    <row r="1001" spans="2:33" x14ac:dyDescent="0.3">
      <c r="B1001" s="4" t="s">
        <v>53</v>
      </c>
      <c r="C1001" s="4">
        <v>993</v>
      </c>
      <c r="D1001" s="4">
        <v>404</v>
      </c>
      <c r="E1001" s="11">
        <v>0</v>
      </c>
      <c r="F1001" s="26">
        <f t="shared" si="142"/>
        <v>0</v>
      </c>
      <c r="G1001" s="26">
        <f t="shared" si="137"/>
        <v>0</v>
      </c>
      <c r="H1001" s="26">
        <f t="shared" si="143"/>
        <v>0</v>
      </c>
      <c r="I1001" s="28">
        <f>$Y$8*F1001</f>
        <v>0</v>
      </c>
      <c r="J1001" s="28">
        <f>$Z$8*$Y$8*$AA$8</f>
        <v>200.12400000000002</v>
      </c>
      <c r="K1001" s="28">
        <f>0.5*$AB$8*$AD$8*$AC$8*(G1001)^2</f>
        <v>0</v>
      </c>
      <c r="L1001" s="28">
        <f t="shared" si="138"/>
        <v>200.12400000000002</v>
      </c>
      <c r="M1001" s="31">
        <f t="shared" si="139"/>
        <v>0</v>
      </c>
      <c r="N1001" s="31">
        <f t="shared" si="140"/>
        <v>0</v>
      </c>
      <c r="O1001" s="24" t="str">
        <f t="shared" si="141"/>
        <v/>
      </c>
      <c r="P1001" s="24">
        <f t="shared" si="135"/>
        <v>0</v>
      </c>
      <c r="Q1001" s="24">
        <f t="shared" si="136"/>
        <v>0</v>
      </c>
      <c r="AE1001">
        <f>IF(E1001&lt;1,1,0)</f>
        <v>1</v>
      </c>
      <c r="AF1001" t="str">
        <f>IF(AE1001=1,"",E1001)</f>
        <v/>
      </c>
      <c r="AG1001">
        <f>E1001/3.6</f>
        <v>0</v>
      </c>
    </row>
    <row r="1002" spans="2:33" x14ac:dyDescent="0.3">
      <c r="B1002" s="4" t="s">
        <v>53</v>
      </c>
      <c r="C1002" s="4">
        <v>994</v>
      </c>
      <c r="D1002" s="4">
        <v>405</v>
      </c>
      <c r="E1002" s="11">
        <v>0</v>
      </c>
      <c r="F1002" s="26">
        <f t="shared" si="142"/>
        <v>0</v>
      </c>
      <c r="G1002" s="26">
        <f t="shared" si="137"/>
        <v>0</v>
      </c>
      <c r="H1002" s="26">
        <f t="shared" si="143"/>
        <v>0</v>
      </c>
      <c r="I1002" s="28">
        <f>$Y$8*F1002</f>
        <v>0</v>
      </c>
      <c r="J1002" s="28">
        <f>$Z$8*$Y$8*$AA$8</f>
        <v>200.12400000000002</v>
      </c>
      <c r="K1002" s="28">
        <f>0.5*$AB$8*$AD$8*$AC$8*(G1002)^2</f>
        <v>0</v>
      </c>
      <c r="L1002" s="28">
        <f t="shared" si="138"/>
        <v>200.12400000000002</v>
      </c>
      <c r="M1002" s="31">
        <f t="shared" si="139"/>
        <v>0</v>
      </c>
      <c r="N1002" s="31">
        <f t="shared" si="140"/>
        <v>0</v>
      </c>
      <c r="O1002" s="24" t="str">
        <f t="shared" si="141"/>
        <v/>
      </c>
      <c r="P1002" s="24">
        <f t="shared" si="135"/>
        <v>0</v>
      </c>
      <c r="Q1002" s="24">
        <f t="shared" si="136"/>
        <v>0</v>
      </c>
      <c r="AE1002">
        <f>IF(E1002&lt;1,1,0)</f>
        <v>1</v>
      </c>
      <c r="AF1002" t="str">
        <f>IF(AE1002=1,"",E1002)</f>
        <v/>
      </c>
      <c r="AG1002">
        <f>E1002/3.6</f>
        <v>0</v>
      </c>
    </row>
    <row r="1003" spans="2:33" x14ac:dyDescent="0.3">
      <c r="B1003" s="4" t="s">
        <v>53</v>
      </c>
      <c r="C1003" s="4">
        <v>995</v>
      </c>
      <c r="D1003" s="4">
        <v>406</v>
      </c>
      <c r="E1003" s="11">
        <v>0</v>
      </c>
      <c r="F1003" s="26">
        <f t="shared" si="142"/>
        <v>0</v>
      </c>
      <c r="G1003" s="26">
        <f t="shared" si="137"/>
        <v>0</v>
      </c>
      <c r="H1003" s="26">
        <f t="shared" si="143"/>
        <v>0</v>
      </c>
      <c r="I1003" s="28">
        <f>$Y$8*F1003</f>
        <v>0</v>
      </c>
      <c r="J1003" s="28">
        <f>$Z$8*$Y$8*$AA$8</f>
        <v>200.12400000000002</v>
      </c>
      <c r="K1003" s="28">
        <f>0.5*$AB$8*$AD$8*$AC$8*(G1003)^2</f>
        <v>0</v>
      </c>
      <c r="L1003" s="28">
        <f t="shared" si="138"/>
        <v>200.12400000000002</v>
      </c>
      <c r="M1003" s="31">
        <f t="shared" si="139"/>
        <v>0</v>
      </c>
      <c r="N1003" s="31">
        <f t="shared" si="140"/>
        <v>0</v>
      </c>
      <c r="O1003" s="24" t="str">
        <f t="shared" si="141"/>
        <v/>
      </c>
      <c r="P1003" s="24">
        <f t="shared" si="135"/>
        <v>0</v>
      </c>
      <c r="Q1003" s="24">
        <f t="shared" si="136"/>
        <v>0</v>
      </c>
      <c r="AE1003">
        <f>IF(E1003&lt;1,1,0)</f>
        <v>1</v>
      </c>
      <c r="AF1003" t="str">
        <f>IF(AE1003=1,"",E1003)</f>
        <v/>
      </c>
      <c r="AG1003">
        <f>E1003/3.6</f>
        <v>0</v>
      </c>
    </row>
    <row r="1004" spans="2:33" x14ac:dyDescent="0.3">
      <c r="B1004" s="4" t="s">
        <v>53</v>
      </c>
      <c r="C1004" s="4">
        <v>996</v>
      </c>
      <c r="D1004" s="4">
        <v>407</v>
      </c>
      <c r="E1004" s="11">
        <v>0</v>
      </c>
      <c r="F1004" s="26">
        <f t="shared" si="142"/>
        <v>0</v>
      </c>
      <c r="G1004" s="26">
        <f t="shared" si="137"/>
        <v>0</v>
      </c>
      <c r="H1004" s="26">
        <f t="shared" si="143"/>
        <v>0</v>
      </c>
      <c r="I1004" s="28">
        <f>$Y$8*F1004</f>
        <v>0</v>
      </c>
      <c r="J1004" s="28">
        <f>$Z$8*$Y$8*$AA$8</f>
        <v>200.12400000000002</v>
      </c>
      <c r="K1004" s="28">
        <f>0.5*$AB$8*$AD$8*$AC$8*(G1004)^2</f>
        <v>0</v>
      </c>
      <c r="L1004" s="28">
        <f t="shared" si="138"/>
        <v>200.12400000000002</v>
      </c>
      <c r="M1004" s="31">
        <f t="shared" si="139"/>
        <v>0</v>
      </c>
      <c r="N1004" s="31">
        <f t="shared" si="140"/>
        <v>0</v>
      </c>
      <c r="O1004" s="24" t="str">
        <f t="shared" si="141"/>
        <v/>
      </c>
      <c r="P1004" s="24">
        <f t="shared" si="135"/>
        <v>0</v>
      </c>
      <c r="Q1004" s="24">
        <f t="shared" si="136"/>
        <v>0</v>
      </c>
      <c r="AE1004">
        <f>IF(E1004&lt;1,1,0)</f>
        <v>1</v>
      </c>
      <c r="AF1004" t="str">
        <f>IF(AE1004=1,"",E1004)</f>
        <v/>
      </c>
      <c r="AG1004">
        <f>E1004/3.6</f>
        <v>0</v>
      </c>
    </row>
    <row r="1005" spans="2:33" x14ac:dyDescent="0.3">
      <c r="B1005" s="4" t="s">
        <v>53</v>
      </c>
      <c r="C1005" s="4">
        <v>997</v>
      </c>
      <c r="D1005" s="4">
        <v>408</v>
      </c>
      <c r="E1005" s="11">
        <v>0</v>
      </c>
      <c r="F1005" s="26">
        <f t="shared" si="142"/>
        <v>0</v>
      </c>
      <c r="G1005" s="26">
        <f t="shared" si="137"/>
        <v>0</v>
      </c>
      <c r="H1005" s="26">
        <f t="shared" si="143"/>
        <v>0</v>
      </c>
      <c r="I1005" s="28">
        <f>$Y$8*F1005</f>
        <v>0</v>
      </c>
      <c r="J1005" s="28">
        <f>$Z$8*$Y$8*$AA$8</f>
        <v>200.12400000000002</v>
      </c>
      <c r="K1005" s="28">
        <f>0.5*$AB$8*$AD$8*$AC$8*(G1005)^2</f>
        <v>0</v>
      </c>
      <c r="L1005" s="28">
        <f t="shared" si="138"/>
        <v>200.12400000000002</v>
      </c>
      <c r="M1005" s="31">
        <f t="shared" si="139"/>
        <v>0</v>
      </c>
      <c r="N1005" s="31">
        <f t="shared" si="140"/>
        <v>0</v>
      </c>
      <c r="O1005" s="24" t="str">
        <f t="shared" si="141"/>
        <v/>
      </c>
      <c r="P1005" s="24">
        <f t="shared" si="135"/>
        <v>0</v>
      </c>
      <c r="Q1005" s="24">
        <f t="shared" si="136"/>
        <v>0</v>
      </c>
      <c r="AE1005">
        <f>IF(E1005&lt;1,1,0)</f>
        <v>1</v>
      </c>
      <c r="AF1005" t="str">
        <f>IF(AE1005=1,"",E1005)</f>
        <v/>
      </c>
      <c r="AG1005">
        <f>E1005/3.6</f>
        <v>0</v>
      </c>
    </row>
    <row r="1006" spans="2:33" x14ac:dyDescent="0.3">
      <c r="B1006" s="4" t="s">
        <v>53</v>
      </c>
      <c r="C1006" s="4">
        <v>998</v>
      </c>
      <c r="D1006" s="4">
        <v>409</v>
      </c>
      <c r="E1006" s="11">
        <v>0</v>
      </c>
      <c r="F1006" s="26">
        <f t="shared" si="142"/>
        <v>0</v>
      </c>
      <c r="G1006" s="26">
        <f t="shared" si="137"/>
        <v>0</v>
      </c>
      <c r="H1006" s="26">
        <f t="shared" si="143"/>
        <v>0</v>
      </c>
      <c r="I1006" s="28">
        <f>$Y$8*F1006</f>
        <v>0</v>
      </c>
      <c r="J1006" s="28">
        <f>$Z$8*$Y$8*$AA$8</f>
        <v>200.12400000000002</v>
      </c>
      <c r="K1006" s="28">
        <f>0.5*$AB$8*$AD$8*$AC$8*(G1006)^2</f>
        <v>0</v>
      </c>
      <c r="L1006" s="28">
        <f t="shared" si="138"/>
        <v>200.12400000000002</v>
      </c>
      <c r="M1006" s="31">
        <f t="shared" si="139"/>
        <v>0</v>
      </c>
      <c r="N1006" s="31">
        <f t="shared" si="140"/>
        <v>0</v>
      </c>
      <c r="O1006" s="24" t="str">
        <f t="shared" si="141"/>
        <v/>
      </c>
      <c r="P1006" s="24">
        <f t="shared" si="135"/>
        <v>0</v>
      </c>
      <c r="Q1006" s="24">
        <f t="shared" si="136"/>
        <v>0</v>
      </c>
      <c r="AE1006">
        <f>IF(E1006&lt;1,1,0)</f>
        <v>1</v>
      </c>
      <c r="AF1006" t="str">
        <f>IF(AE1006=1,"",E1006)</f>
        <v/>
      </c>
      <c r="AG1006">
        <f>E1006/3.6</f>
        <v>0</v>
      </c>
    </row>
    <row r="1007" spans="2:33" x14ac:dyDescent="0.3">
      <c r="B1007" s="4" t="s">
        <v>53</v>
      </c>
      <c r="C1007" s="4">
        <v>999</v>
      </c>
      <c r="D1007" s="4">
        <v>410</v>
      </c>
      <c r="E1007" s="11">
        <v>0</v>
      </c>
      <c r="F1007" s="26">
        <f t="shared" si="142"/>
        <v>0</v>
      </c>
      <c r="G1007" s="26">
        <f t="shared" si="137"/>
        <v>0</v>
      </c>
      <c r="H1007" s="26">
        <f t="shared" si="143"/>
        <v>0</v>
      </c>
      <c r="I1007" s="28">
        <f>$Y$8*F1007</f>
        <v>0</v>
      </c>
      <c r="J1007" s="28">
        <f>$Z$8*$Y$8*$AA$8</f>
        <v>200.12400000000002</v>
      </c>
      <c r="K1007" s="28">
        <f>0.5*$AB$8*$AD$8*$AC$8*(G1007)^2</f>
        <v>0</v>
      </c>
      <c r="L1007" s="28">
        <f t="shared" si="138"/>
        <v>200.12400000000002</v>
      </c>
      <c r="M1007" s="31">
        <f t="shared" si="139"/>
        <v>0</v>
      </c>
      <c r="N1007" s="31">
        <f t="shared" si="140"/>
        <v>0</v>
      </c>
      <c r="O1007" s="24" t="str">
        <f t="shared" si="141"/>
        <v/>
      </c>
      <c r="P1007" s="24">
        <f t="shared" si="135"/>
        <v>0</v>
      </c>
      <c r="Q1007" s="24">
        <f t="shared" si="136"/>
        <v>0</v>
      </c>
      <c r="AE1007">
        <f>IF(E1007&lt;1,1,0)</f>
        <v>1</v>
      </c>
      <c r="AF1007" t="str">
        <f>IF(AE1007=1,"",E1007)</f>
        <v/>
      </c>
      <c r="AG1007">
        <f>E1007/3.6</f>
        <v>0</v>
      </c>
    </row>
    <row r="1008" spans="2:33" x14ac:dyDescent="0.3">
      <c r="B1008" s="4" t="s">
        <v>53</v>
      </c>
      <c r="C1008" s="4">
        <v>1000</v>
      </c>
      <c r="D1008" s="4">
        <v>411</v>
      </c>
      <c r="E1008" s="11">
        <v>0</v>
      </c>
      <c r="F1008" s="26">
        <f t="shared" si="142"/>
        <v>0</v>
      </c>
      <c r="G1008" s="26">
        <f t="shared" si="137"/>
        <v>0</v>
      </c>
      <c r="H1008" s="26">
        <f t="shared" si="143"/>
        <v>0</v>
      </c>
      <c r="I1008" s="28">
        <f>$Y$8*F1008</f>
        <v>0</v>
      </c>
      <c r="J1008" s="28">
        <f>$Z$8*$Y$8*$AA$8</f>
        <v>200.12400000000002</v>
      </c>
      <c r="K1008" s="28">
        <f>0.5*$AB$8*$AD$8*$AC$8*(G1008)^2</f>
        <v>0</v>
      </c>
      <c r="L1008" s="28">
        <f t="shared" si="138"/>
        <v>200.12400000000002</v>
      </c>
      <c r="M1008" s="31">
        <f t="shared" si="139"/>
        <v>0</v>
      </c>
      <c r="N1008" s="31">
        <f t="shared" si="140"/>
        <v>0</v>
      </c>
      <c r="O1008" s="24" t="str">
        <f t="shared" si="141"/>
        <v/>
      </c>
      <c r="P1008" s="24">
        <f t="shared" si="135"/>
        <v>0</v>
      </c>
      <c r="Q1008" s="24">
        <f t="shared" si="136"/>
        <v>0</v>
      </c>
      <c r="AE1008">
        <f>IF(E1008&lt;1,1,0)</f>
        <v>1</v>
      </c>
      <c r="AF1008" t="str">
        <f>IF(AE1008=1,"",E1008)</f>
        <v/>
      </c>
      <c r="AG1008">
        <f>E1008/3.6</f>
        <v>0</v>
      </c>
    </row>
    <row r="1009" spans="2:33" x14ac:dyDescent="0.3">
      <c r="B1009" s="4" t="s">
        <v>53</v>
      </c>
      <c r="C1009" s="4">
        <v>1001</v>
      </c>
      <c r="D1009" s="4">
        <v>412</v>
      </c>
      <c r="E1009" s="11">
        <v>0</v>
      </c>
      <c r="F1009" s="26">
        <f t="shared" si="142"/>
        <v>0</v>
      </c>
      <c r="G1009" s="26">
        <f t="shared" si="137"/>
        <v>0</v>
      </c>
      <c r="H1009" s="26">
        <f t="shared" si="143"/>
        <v>0</v>
      </c>
      <c r="I1009" s="28">
        <f>$Y$8*F1009</f>
        <v>0</v>
      </c>
      <c r="J1009" s="28">
        <f>$Z$8*$Y$8*$AA$8</f>
        <v>200.12400000000002</v>
      </c>
      <c r="K1009" s="28">
        <f>0.5*$AB$8*$AD$8*$AC$8*(G1009)^2</f>
        <v>0</v>
      </c>
      <c r="L1009" s="28">
        <f t="shared" si="138"/>
        <v>200.12400000000002</v>
      </c>
      <c r="M1009" s="31">
        <f t="shared" si="139"/>
        <v>0</v>
      </c>
      <c r="N1009" s="31">
        <f t="shared" si="140"/>
        <v>0</v>
      </c>
      <c r="O1009" s="24" t="str">
        <f t="shared" si="141"/>
        <v/>
      </c>
      <c r="P1009" s="24">
        <f t="shared" si="135"/>
        <v>0</v>
      </c>
      <c r="Q1009" s="24">
        <f t="shared" si="136"/>
        <v>0</v>
      </c>
      <c r="AE1009">
        <f>IF(E1009&lt;1,1,0)</f>
        <v>1</v>
      </c>
      <c r="AF1009" t="str">
        <f>IF(AE1009=1,"",E1009)</f>
        <v/>
      </c>
      <c r="AG1009">
        <f>E1009/3.6</f>
        <v>0</v>
      </c>
    </row>
    <row r="1010" spans="2:33" x14ac:dyDescent="0.3">
      <c r="B1010" s="4" t="s">
        <v>53</v>
      </c>
      <c r="C1010" s="4">
        <v>1002</v>
      </c>
      <c r="D1010" s="4">
        <v>413</v>
      </c>
      <c r="E1010" s="11">
        <v>0</v>
      </c>
      <c r="F1010" s="26">
        <f t="shared" si="142"/>
        <v>0</v>
      </c>
      <c r="G1010" s="26">
        <f t="shared" si="137"/>
        <v>0</v>
      </c>
      <c r="H1010" s="26">
        <f t="shared" si="143"/>
        <v>0</v>
      </c>
      <c r="I1010" s="28">
        <f>$Y$8*F1010</f>
        <v>0</v>
      </c>
      <c r="J1010" s="28">
        <f>$Z$8*$Y$8*$AA$8</f>
        <v>200.12400000000002</v>
      </c>
      <c r="K1010" s="28">
        <f>0.5*$AB$8*$AD$8*$AC$8*(G1010)^2</f>
        <v>0</v>
      </c>
      <c r="L1010" s="28">
        <f t="shared" si="138"/>
        <v>200.12400000000002</v>
      </c>
      <c r="M1010" s="31">
        <f t="shared" si="139"/>
        <v>0</v>
      </c>
      <c r="N1010" s="31">
        <f t="shared" si="140"/>
        <v>0</v>
      </c>
      <c r="O1010" s="24" t="str">
        <f t="shared" si="141"/>
        <v/>
      </c>
      <c r="P1010" s="24">
        <f t="shared" si="135"/>
        <v>0</v>
      </c>
      <c r="Q1010" s="24">
        <f t="shared" si="136"/>
        <v>0</v>
      </c>
      <c r="AE1010">
        <f>IF(E1010&lt;1,1,0)</f>
        <v>1</v>
      </c>
      <c r="AF1010" t="str">
        <f>IF(AE1010=1,"",E1010)</f>
        <v/>
      </c>
      <c r="AG1010">
        <f>E1010/3.6</f>
        <v>0</v>
      </c>
    </row>
    <row r="1011" spans="2:33" x14ac:dyDescent="0.3">
      <c r="B1011" s="4" t="s">
        <v>53</v>
      </c>
      <c r="C1011" s="4">
        <v>1003</v>
      </c>
      <c r="D1011" s="4">
        <v>414</v>
      </c>
      <c r="E1011" s="11">
        <v>0</v>
      </c>
      <c r="F1011" s="26">
        <f t="shared" si="142"/>
        <v>0</v>
      </c>
      <c r="G1011" s="26">
        <f t="shared" si="137"/>
        <v>0</v>
      </c>
      <c r="H1011" s="26">
        <f t="shared" si="143"/>
        <v>0</v>
      </c>
      <c r="I1011" s="28">
        <f>$Y$8*F1011</f>
        <v>0</v>
      </c>
      <c r="J1011" s="28">
        <f>$Z$8*$Y$8*$AA$8</f>
        <v>200.12400000000002</v>
      </c>
      <c r="K1011" s="28">
        <f>0.5*$AB$8*$AD$8*$AC$8*(G1011)^2</f>
        <v>0</v>
      </c>
      <c r="L1011" s="28">
        <f t="shared" si="138"/>
        <v>200.12400000000002</v>
      </c>
      <c r="M1011" s="31">
        <f t="shared" si="139"/>
        <v>0</v>
      </c>
      <c r="N1011" s="31">
        <f t="shared" si="140"/>
        <v>0</v>
      </c>
      <c r="O1011" s="24" t="str">
        <f t="shared" si="141"/>
        <v/>
      </c>
      <c r="P1011" s="24">
        <f t="shared" si="135"/>
        <v>0</v>
      </c>
      <c r="Q1011" s="24">
        <f t="shared" si="136"/>
        <v>0</v>
      </c>
      <c r="AE1011">
        <f>IF(E1011&lt;1,1,0)</f>
        <v>1</v>
      </c>
      <c r="AF1011" t="str">
        <f>IF(AE1011=1,"",E1011)</f>
        <v/>
      </c>
      <c r="AG1011">
        <f>E1011/3.6</f>
        <v>0</v>
      </c>
    </row>
    <row r="1012" spans="2:33" x14ac:dyDescent="0.3">
      <c r="B1012" s="4" t="s">
        <v>53</v>
      </c>
      <c r="C1012" s="4">
        <v>1004</v>
      </c>
      <c r="D1012" s="4">
        <v>415</v>
      </c>
      <c r="E1012" s="11">
        <v>0</v>
      </c>
      <c r="F1012" s="26">
        <f t="shared" si="142"/>
        <v>0</v>
      </c>
      <c r="G1012" s="26">
        <f t="shared" si="137"/>
        <v>0</v>
      </c>
      <c r="H1012" s="26">
        <f t="shared" si="143"/>
        <v>0</v>
      </c>
      <c r="I1012" s="28">
        <f>$Y$8*F1012</f>
        <v>0</v>
      </c>
      <c r="J1012" s="28">
        <f>$Z$8*$Y$8*$AA$8</f>
        <v>200.12400000000002</v>
      </c>
      <c r="K1012" s="28">
        <f>0.5*$AB$8*$AD$8*$AC$8*(G1012)^2</f>
        <v>0</v>
      </c>
      <c r="L1012" s="28">
        <f t="shared" si="138"/>
        <v>200.12400000000002</v>
      </c>
      <c r="M1012" s="31">
        <f t="shared" si="139"/>
        <v>0</v>
      </c>
      <c r="N1012" s="31">
        <f t="shared" si="140"/>
        <v>0</v>
      </c>
      <c r="O1012" s="24" t="str">
        <f t="shared" si="141"/>
        <v/>
      </c>
      <c r="P1012" s="24">
        <f t="shared" si="135"/>
        <v>0</v>
      </c>
      <c r="Q1012" s="24">
        <f t="shared" si="136"/>
        <v>0</v>
      </c>
      <c r="AE1012">
        <f>IF(E1012&lt;1,1,0)</f>
        <v>1</v>
      </c>
      <c r="AF1012" t="str">
        <f>IF(AE1012=1,"",E1012)</f>
        <v/>
      </c>
      <c r="AG1012">
        <f>E1012/3.6</f>
        <v>0</v>
      </c>
    </row>
    <row r="1013" spans="2:33" x14ac:dyDescent="0.3">
      <c r="B1013" s="4" t="s">
        <v>53</v>
      </c>
      <c r="C1013" s="4">
        <v>1005</v>
      </c>
      <c r="D1013" s="4">
        <v>416</v>
      </c>
      <c r="E1013" s="11">
        <v>0</v>
      </c>
      <c r="F1013" s="26">
        <f t="shared" si="142"/>
        <v>0</v>
      </c>
      <c r="G1013" s="26">
        <f t="shared" si="137"/>
        <v>0</v>
      </c>
      <c r="H1013" s="26">
        <f t="shared" si="143"/>
        <v>0</v>
      </c>
      <c r="I1013" s="28">
        <f>$Y$8*F1013</f>
        <v>0</v>
      </c>
      <c r="J1013" s="28">
        <f>$Z$8*$Y$8*$AA$8</f>
        <v>200.12400000000002</v>
      </c>
      <c r="K1013" s="28">
        <f>0.5*$AB$8*$AD$8*$AC$8*(G1013)^2</f>
        <v>0</v>
      </c>
      <c r="L1013" s="28">
        <f t="shared" si="138"/>
        <v>200.12400000000002</v>
      </c>
      <c r="M1013" s="31">
        <f t="shared" si="139"/>
        <v>0</v>
      </c>
      <c r="N1013" s="31">
        <f t="shared" si="140"/>
        <v>0</v>
      </c>
      <c r="O1013" s="24" t="str">
        <f t="shared" si="141"/>
        <v/>
      </c>
      <c r="P1013" s="24">
        <f t="shared" si="135"/>
        <v>0</v>
      </c>
      <c r="Q1013" s="24">
        <f t="shared" si="136"/>
        <v>0</v>
      </c>
      <c r="AE1013">
        <f>IF(E1013&lt;1,1,0)</f>
        <v>1</v>
      </c>
      <c r="AF1013" t="str">
        <f>IF(AE1013=1,"",E1013)</f>
        <v/>
      </c>
      <c r="AG1013">
        <f>E1013/3.6</f>
        <v>0</v>
      </c>
    </row>
    <row r="1014" spans="2:33" x14ac:dyDescent="0.3">
      <c r="B1014" s="4" t="s">
        <v>53</v>
      </c>
      <c r="C1014" s="4">
        <v>1006</v>
      </c>
      <c r="D1014" s="4">
        <v>417</v>
      </c>
      <c r="E1014" s="11">
        <v>0</v>
      </c>
      <c r="F1014" s="26">
        <f t="shared" si="142"/>
        <v>0</v>
      </c>
      <c r="G1014" s="26">
        <f t="shared" si="137"/>
        <v>0</v>
      </c>
      <c r="H1014" s="26">
        <f t="shared" si="143"/>
        <v>0</v>
      </c>
      <c r="I1014" s="28">
        <f>$Y$8*F1014</f>
        <v>0</v>
      </c>
      <c r="J1014" s="28">
        <f>$Z$8*$Y$8*$AA$8</f>
        <v>200.12400000000002</v>
      </c>
      <c r="K1014" s="28">
        <f>0.5*$AB$8*$AD$8*$AC$8*(G1014)^2</f>
        <v>0</v>
      </c>
      <c r="L1014" s="28">
        <f t="shared" si="138"/>
        <v>200.12400000000002</v>
      </c>
      <c r="M1014" s="31">
        <f t="shared" si="139"/>
        <v>0</v>
      </c>
      <c r="N1014" s="31">
        <f t="shared" si="140"/>
        <v>0</v>
      </c>
      <c r="O1014" s="24" t="str">
        <f t="shared" si="141"/>
        <v/>
      </c>
      <c r="P1014" s="24">
        <f t="shared" si="135"/>
        <v>0</v>
      </c>
      <c r="Q1014" s="24">
        <f t="shared" si="136"/>
        <v>0</v>
      </c>
      <c r="AE1014">
        <f>IF(E1014&lt;1,1,0)</f>
        <v>1</v>
      </c>
      <c r="AF1014" t="str">
        <f>IF(AE1014=1,"",E1014)</f>
        <v/>
      </c>
      <c r="AG1014">
        <f>E1014/3.6</f>
        <v>0</v>
      </c>
    </row>
    <row r="1015" spans="2:33" x14ac:dyDescent="0.3">
      <c r="B1015" s="4" t="s">
        <v>53</v>
      </c>
      <c r="C1015" s="4">
        <v>1007</v>
      </c>
      <c r="D1015" s="4">
        <v>418</v>
      </c>
      <c r="E1015" s="11">
        <v>0</v>
      </c>
      <c r="F1015" s="26">
        <f t="shared" si="142"/>
        <v>0</v>
      </c>
      <c r="G1015" s="26">
        <f t="shared" si="137"/>
        <v>0</v>
      </c>
      <c r="H1015" s="26">
        <f t="shared" si="143"/>
        <v>0</v>
      </c>
      <c r="I1015" s="28">
        <f>$Y$8*F1015</f>
        <v>0</v>
      </c>
      <c r="J1015" s="28">
        <f>$Z$8*$Y$8*$AA$8</f>
        <v>200.12400000000002</v>
      </c>
      <c r="K1015" s="28">
        <f>0.5*$AB$8*$AD$8*$AC$8*(G1015)^2</f>
        <v>0</v>
      </c>
      <c r="L1015" s="28">
        <f t="shared" si="138"/>
        <v>200.12400000000002</v>
      </c>
      <c r="M1015" s="31">
        <f t="shared" si="139"/>
        <v>0</v>
      </c>
      <c r="N1015" s="31">
        <f t="shared" si="140"/>
        <v>0</v>
      </c>
      <c r="O1015" s="24" t="str">
        <f t="shared" si="141"/>
        <v/>
      </c>
      <c r="P1015" s="24">
        <f t="shared" si="135"/>
        <v>0</v>
      </c>
      <c r="Q1015" s="24">
        <f t="shared" si="136"/>
        <v>0</v>
      </c>
      <c r="AE1015">
        <f>IF(E1015&lt;1,1,0)</f>
        <v>1</v>
      </c>
      <c r="AF1015" t="str">
        <f>IF(AE1015=1,"",E1015)</f>
        <v/>
      </c>
      <c r="AG1015">
        <f>E1015/3.6</f>
        <v>0</v>
      </c>
    </row>
    <row r="1016" spans="2:33" x14ac:dyDescent="0.3">
      <c r="B1016" s="4" t="s">
        <v>53</v>
      </c>
      <c r="C1016" s="4">
        <v>1008</v>
      </c>
      <c r="D1016" s="4">
        <v>419</v>
      </c>
      <c r="E1016" s="11">
        <v>0</v>
      </c>
      <c r="F1016" s="26">
        <f t="shared" si="142"/>
        <v>0</v>
      </c>
      <c r="G1016" s="26">
        <f t="shared" si="137"/>
        <v>0</v>
      </c>
      <c r="H1016" s="26">
        <f t="shared" si="143"/>
        <v>0</v>
      </c>
      <c r="I1016" s="28">
        <f>$Y$8*F1016</f>
        <v>0</v>
      </c>
      <c r="J1016" s="28">
        <f>$Z$8*$Y$8*$AA$8</f>
        <v>200.12400000000002</v>
      </c>
      <c r="K1016" s="28">
        <f>0.5*$AB$8*$AD$8*$AC$8*(G1016)^2</f>
        <v>0</v>
      </c>
      <c r="L1016" s="28">
        <f t="shared" si="138"/>
        <v>200.12400000000002</v>
      </c>
      <c r="M1016" s="31">
        <f t="shared" si="139"/>
        <v>0</v>
      </c>
      <c r="N1016" s="31">
        <f t="shared" si="140"/>
        <v>0</v>
      </c>
      <c r="O1016" s="24" t="str">
        <f t="shared" si="141"/>
        <v/>
      </c>
      <c r="P1016" s="24">
        <f t="shared" si="135"/>
        <v>0</v>
      </c>
      <c r="Q1016" s="24">
        <f t="shared" si="136"/>
        <v>0</v>
      </c>
      <c r="AE1016">
        <f>IF(E1016&lt;1,1,0)</f>
        <v>1</v>
      </c>
      <c r="AF1016" t="str">
        <f>IF(AE1016=1,"",E1016)</f>
        <v/>
      </c>
      <c r="AG1016">
        <f>E1016/3.6</f>
        <v>0</v>
      </c>
    </row>
    <row r="1017" spans="2:33" x14ac:dyDescent="0.3">
      <c r="B1017" s="4" t="s">
        <v>53</v>
      </c>
      <c r="C1017" s="4">
        <v>1009</v>
      </c>
      <c r="D1017" s="4">
        <v>420</v>
      </c>
      <c r="E1017" s="11">
        <v>0</v>
      </c>
      <c r="F1017" s="26">
        <f t="shared" si="142"/>
        <v>0</v>
      </c>
      <c r="G1017" s="26">
        <f t="shared" si="137"/>
        <v>0</v>
      </c>
      <c r="H1017" s="26">
        <f t="shared" si="143"/>
        <v>0</v>
      </c>
      <c r="I1017" s="28">
        <f>$Y$8*F1017</f>
        <v>0</v>
      </c>
      <c r="J1017" s="28">
        <f>$Z$8*$Y$8*$AA$8</f>
        <v>200.12400000000002</v>
      </c>
      <c r="K1017" s="28">
        <f>0.5*$AB$8*$AD$8*$AC$8*(G1017)^2</f>
        <v>0</v>
      </c>
      <c r="L1017" s="28">
        <f t="shared" si="138"/>
        <v>200.12400000000002</v>
      </c>
      <c r="M1017" s="31">
        <f t="shared" si="139"/>
        <v>0</v>
      </c>
      <c r="N1017" s="31">
        <f t="shared" si="140"/>
        <v>0</v>
      </c>
      <c r="O1017" s="24" t="str">
        <f t="shared" si="141"/>
        <v/>
      </c>
      <c r="P1017" s="24">
        <f t="shared" si="135"/>
        <v>0</v>
      </c>
      <c r="Q1017" s="24">
        <f t="shared" si="136"/>
        <v>0</v>
      </c>
      <c r="AE1017">
        <f>IF(E1017&lt;1,1,0)</f>
        <v>1</v>
      </c>
      <c r="AF1017" t="str">
        <f>IF(AE1017=1,"",E1017)</f>
        <v/>
      </c>
      <c r="AG1017">
        <f>E1017/3.6</f>
        <v>0</v>
      </c>
    </row>
    <row r="1018" spans="2:33" x14ac:dyDescent="0.3">
      <c r="B1018" s="4" t="s">
        <v>53</v>
      </c>
      <c r="C1018" s="4">
        <v>1010</v>
      </c>
      <c r="D1018" s="4">
        <v>421</v>
      </c>
      <c r="E1018" s="11">
        <v>0</v>
      </c>
      <c r="F1018" s="26">
        <f t="shared" si="142"/>
        <v>0</v>
      </c>
      <c r="G1018" s="26">
        <f t="shared" si="137"/>
        <v>0</v>
      </c>
      <c r="H1018" s="26">
        <f t="shared" si="143"/>
        <v>0</v>
      </c>
      <c r="I1018" s="28">
        <f>$Y$8*F1018</f>
        <v>0</v>
      </c>
      <c r="J1018" s="28">
        <f>$Z$8*$Y$8*$AA$8</f>
        <v>200.12400000000002</v>
      </c>
      <c r="K1018" s="28">
        <f>0.5*$AB$8*$AD$8*$AC$8*(G1018)^2</f>
        <v>0</v>
      </c>
      <c r="L1018" s="28">
        <f t="shared" si="138"/>
        <v>200.12400000000002</v>
      </c>
      <c r="M1018" s="31">
        <f t="shared" si="139"/>
        <v>0</v>
      </c>
      <c r="N1018" s="31">
        <f t="shared" si="140"/>
        <v>0</v>
      </c>
      <c r="O1018" s="24" t="str">
        <f t="shared" si="141"/>
        <v/>
      </c>
      <c r="P1018" s="24">
        <f t="shared" si="135"/>
        <v>0</v>
      </c>
      <c r="Q1018" s="24">
        <f t="shared" si="136"/>
        <v>0</v>
      </c>
      <c r="AE1018">
        <f>IF(E1018&lt;1,1,0)</f>
        <v>1</v>
      </c>
      <c r="AF1018" t="str">
        <f>IF(AE1018=1,"",E1018)</f>
        <v/>
      </c>
      <c r="AG1018">
        <f>E1018/3.6</f>
        <v>0</v>
      </c>
    </row>
    <row r="1019" spans="2:33" x14ac:dyDescent="0.3">
      <c r="B1019" s="4" t="s">
        <v>53</v>
      </c>
      <c r="C1019" s="4">
        <v>1011</v>
      </c>
      <c r="D1019" s="4">
        <v>422</v>
      </c>
      <c r="E1019" s="11">
        <v>0</v>
      </c>
      <c r="F1019" s="26">
        <f t="shared" si="142"/>
        <v>0</v>
      </c>
      <c r="G1019" s="26">
        <f t="shared" si="137"/>
        <v>0</v>
      </c>
      <c r="H1019" s="26">
        <f t="shared" si="143"/>
        <v>0</v>
      </c>
      <c r="I1019" s="28">
        <f>$Y$8*F1019</f>
        <v>0</v>
      </c>
      <c r="J1019" s="28">
        <f>$Z$8*$Y$8*$AA$8</f>
        <v>200.12400000000002</v>
      </c>
      <c r="K1019" s="28">
        <f>0.5*$AB$8*$AD$8*$AC$8*(G1019)^2</f>
        <v>0</v>
      </c>
      <c r="L1019" s="28">
        <f t="shared" si="138"/>
        <v>200.12400000000002</v>
      </c>
      <c r="M1019" s="31">
        <f t="shared" si="139"/>
        <v>0</v>
      </c>
      <c r="N1019" s="31">
        <f t="shared" si="140"/>
        <v>0</v>
      </c>
      <c r="O1019" s="24" t="str">
        <f t="shared" si="141"/>
        <v/>
      </c>
      <c r="P1019" s="24">
        <f t="shared" si="135"/>
        <v>0</v>
      </c>
      <c r="Q1019" s="24">
        <f t="shared" si="136"/>
        <v>0</v>
      </c>
      <c r="AE1019">
        <f>IF(E1019&lt;1,1,0)</f>
        <v>1</v>
      </c>
      <c r="AF1019" t="str">
        <f>IF(AE1019=1,"",E1019)</f>
        <v/>
      </c>
      <c r="AG1019">
        <f>E1019/3.6</f>
        <v>0</v>
      </c>
    </row>
    <row r="1020" spans="2:33" x14ac:dyDescent="0.3">
      <c r="B1020" s="4" t="s">
        <v>53</v>
      </c>
      <c r="C1020" s="4">
        <v>1012</v>
      </c>
      <c r="D1020" s="4">
        <v>423</v>
      </c>
      <c r="E1020" s="11">
        <v>0</v>
      </c>
      <c r="F1020" s="26">
        <f t="shared" si="142"/>
        <v>0</v>
      </c>
      <c r="G1020" s="26">
        <f t="shared" si="137"/>
        <v>0</v>
      </c>
      <c r="H1020" s="26">
        <f t="shared" si="143"/>
        <v>0</v>
      </c>
      <c r="I1020" s="28">
        <f>$Y$8*F1020</f>
        <v>0</v>
      </c>
      <c r="J1020" s="28">
        <f>$Z$8*$Y$8*$AA$8</f>
        <v>200.12400000000002</v>
      </c>
      <c r="K1020" s="28">
        <f>0.5*$AB$8*$AD$8*$AC$8*(G1020)^2</f>
        <v>0</v>
      </c>
      <c r="L1020" s="28">
        <f t="shared" si="138"/>
        <v>200.12400000000002</v>
      </c>
      <c r="M1020" s="31">
        <f t="shared" si="139"/>
        <v>0</v>
      </c>
      <c r="N1020" s="31">
        <f t="shared" si="140"/>
        <v>0</v>
      </c>
      <c r="O1020" s="24" t="str">
        <f t="shared" si="141"/>
        <v/>
      </c>
      <c r="P1020" s="24">
        <f t="shared" si="135"/>
        <v>0</v>
      </c>
      <c r="Q1020" s="24">
        <f t="shared" si="136"/>
        <v>0</v>
      </c>
      <c r="AE1020">
        <f>IF(E1020&lt;1,1,0)</f>
        <v>1</v>
      </c>
      <c r="AF1020" t="str">
        <f>IF(AE1020=1,"",E1020)</f>
        <v/>
      </c>
      <c r="AG1020">
        <f>E1020/3.6</f>
        <v>0</v>
      </c>
    </row>
    <row r="1021" spans="2:33" x14ac:dyDescent="0.3">
      <c r="B1021" s="4" t="s">
        <v>53</v>
      </c>
      <c r="C1021" s="4">
        <v>1013</v>
      </c>
      <c r="D1021" s="4">
        <v>424</v>
      </c>
      <c r="E1021" s="11">
        <v>0</v>
      </c>
      <c r="F1021" s="26">
        <f t="shared" si="142"/>
        <v>0</v>
      </c>
      <c r="G1021" s="26">
        <f t="shared" si="137"/>
        <v>0</v>
      </c>
      <c r="H1021" s="26">
        <f t="shared" si="143"/>
        <v>0</v>
      </c>
      <c r="I1021" s="28">
        <f>$Y$8*F1021</f>
        <v>0</v>
      </c>
      <c r="J1021" s="28">
        <f>$Z$8*$Y$8*$AA$8</f>
        <v>200.12400000000002</v>
      </c>
      <c r="K1021" s="28">
        <f>0.5*$AB$8*$AD$8*$AC$8*(G1021)^2</f>
        <v>0</v>
      </c>
      <c r="L1021" s="28">
        <f t="shared" si="138"/>
        <v>200.12400000000002</v>
      </c>
      <c r="M1021" s="31">
        <f t="shared" si="139"/>
        <v>0</v>
      </c>
      <c r="N1021" s="31">
        <f t="shared" si="140"/>
        <v>0</v>
      </c>
      <c r="O1021" s="24" t="str">
        <f t="shared" si="141"/>
        <v/>
      </c>
      <c r="P1021" s="24">
        <f t="shared" si="135"/>
        <v>0</v>
      </c>
      <c r="Q1021" s="24">
        <f t="shared" si="136"/>
        <v>0</v>
      </c>
      <c r="AE1021">
        <f>IF(E1021&lt;1,1,0)</f>
        <v>1</v>
      </c>
      <c r="AF1021" t="str">
        <f>IF(AE1021=1,"",E1021)</f>
        <v/>
      </c>
      <c r="AG1021">
        <f>E1021/3.6</f>
        <v>0</v>
      </c>
    </row>
    <row r="1022" spans="2:33" x14ac:dyDescent="0.3">
      <c r="B1022" s="4" t="s">
        <v>53</v>
      </c>
      <c r="C1022" s="4">
        <v>1014</v>
      </c>
      <c r="D1022" s="4">
        <v>425</v>
      </c>
      <c r="E1022" s="11">
        <v>0</v>
      </c>
      <c r="F1022" s="26">
        <f t="shared" si="142"/>
        <v>0</v>
      </c>
      <c r="G1022" s="26">
        <f t="shared" si="137"/>
        <v>0</v>
      </c>
      <c r="H1022" s="26">
        <f t="shared" si="143"/>
        <v>0</v>
      </c>
      <c r="I1022" s="28">
        <f>$Y$8*F1022</f>
        <v>0</v>
      </c>
      <c r="J1022" s="28">
        <f>$Z$8*$Y$8*$AA$8</f>
        <v>200.12400000000002</v>
      </c>
      <c r="K1022" s="28">
        <f>0.5*$AB$8*$AD$8*$AC$8*(G1022)^2</f>
        <v>0</v>
      </c>
      <c r="L1022" s="28">
        <f t="shared" si="138"/>
        <v>200.12400000000002</v>
      </c>
      <c r="M1022" s="31">
        <f t="shared" si="139"/>
        <v>0</v>
      </c>
      <c r="N1022" s="31">
        <f t="shared" si="140"/>
        <v>0</v>
      </c>
      <c r="O1022" s="24" t="str">
        <f t="shared" si="141"/>
        <v/>
      </c>
      <c r="P1022" s="24">
        <f t="shared" si="135"/>
        <v>0</v>
      </c>
      <c r="Q1022" s="24">
        <f t="shared" si="136"/>
        <v>0</v>
      </c>
      <c r="AE1022">
        <f>IF(E1022&lt;1,1,0)</f>
        <v>1</v>
      </c>
      <c r="AF1022" t="str">
        <f>IF(AE1022=1,"",E1022)</f>
        <v/>
      </c>
      <c r="AG1022">
        <f>E1022/3.6</f>
        <v>0</v>
      </c>
    </row>
    <row r="1023" spans="2:33" x14ac:dyDescent="0.3">
      <c r="B1023" s="4" t="s">
        <v>53</v>
      </c>
      <c r="C1023" s="4">
        <v>1015</v>
      </c>
      <c r="D1023" s="4">
        <v>426</v>
      </c>
      <c r="E1023" s="11">
        <v>0</v>
      </c>
      <c r="F1023" s="26">
        <f t="shared" si="142"/>
        <v>0</v>
      </c>
      <c r="G1023" s="26">
        <f t="shared" si="137"/>
        <v>0</v>
      </c>
      <c r="H1023" s="26">
        <f t="shared" si="143"/>
        <v>0</v>
      </c>
      <c r="I1023" s="28">
        <f>$Y$8*F1023</f>
        <v>0</v>
      </c>
      <c r="J1023" s="28">
        <f>$Z$8*$Y$8*$AA$8</f>
        <v>200.12400000000002</v>
      </c>
      <c r="K1023" s="28">
        <f>0.5*$AB$8*$AD$8*$AC$8*(G1023)^2</f>
        <v>0</v>
      </c>
      <c r="L1023" s="28">
        <f t="shared" si="138"/>
        <v>200.12400000000002</v>
      </c>
      <c r="M1023" s="31">
        <f t="shared" si="139"/>
        <v>0</v>
      </c>
      <c r="N1023" s="31">
        <f t="shared" si="140"/>
        <v>0</v>
      </c>
      <c r="O1023" s="24" t="str">
        <f t="shared" si="141"/>
        <v/>
      </c>
      <c r="P1023" s="24">
        <f t="shared" si="135"/>
        <v>0</v>
      </c>
      <c r="Q1023" s="24">
        <f t="shared" si="136"/>
        <v>0</v>
      </c>
      <c r="AE1023">
        <f>IF(E1023&lt;1,1,0)</f>
        <v>1</v>
      </c>
      <c r="AF1023" t="str">
        <f>IF(AE1023=1,"",E1023)</f>
        <v/>
      </c>
      <c r="AG1023">
        <f>E1023/3.6</f>
        <v>0</v>
      </c>
    </row>
    <row r="1024" spans="2:33" x14ac:dyDescent="0.3">
      <c r="B1024" s="4" t="s">
        <v>53</v>
      </c>
      <c r="C1024" s="4">
        <v>1016</v>
      </c>
      <c r="D1024" s="4">
        <v>427</v>
      </c>
      <c r="E1024" s="11">
        <v>0</v>
      </c>
      <c r="F1024" s="26">
        <f t="shared" si="142"/>
        <v>0</v>
      </c>
      <c r="G1024" s="26">
        <f t="shared" si="137"/>
        <v>0</v>
      </c>
      <c r="H1024" s="26">
        <f t="shared" si="143"/>
        <v>0</v>
      </c>
      <c r="I1024" s="28">
        <f>$Y$8*F1024</f>
        <v>0</v>
      </c>
      <c r="J1024" s="28">
        <f>$Z$8*$Y$8*$AA$8</f>
        <v>200.12400000000002</v>
      </c>
      <c r="K1024" s="28">
        <f>0.5*$AB$8*$AD$8*$AC$8*(G1024)^2</f>
        <v>0</v>
      </c>
      <c r="L1024" s="28">
        <f t="shared" si="138"/>
        <v>200.12400000000002</v>
      </c>
      <c r="M1024" s="31">
        <f t="shared" si="139"/>
        <v>0</v>
      </c>
      <c r="N1024" s="31">
        <f t="shared" si="140"/>
        <v>0</v>
      </c>
      <c r="O1024" s="24" t="str">
        <f t="shared" si="141"/>
        <v/>
      </c>
      <c r="P1024" s="24">
        <f t="shared" si="135"/>
        <v>0</v>
      </c>
      <c r="Q1024" s="24">
        <f t="shared" si="136"/>
        <v>0</v>
      </c>
      <c r="AE1024">
        <f>IF(E1024&lt;1,1,0)</f>
        <v>1</v>
      </c>
      <c r="AF1024" t="str">
        <f>IF(AE1024=1,"",E1024)</f>
        <v/>
      </c>
      <c r="AG1024">
        <f>E1024/3.6</f>
        <v>0</v>
      </c>
    </row>
    <row r="1025" spans="2:33" x14ac:dyDescent="0.3">
      <c r="B1025" s="4" t="s">
        <v>53</v>
      </c>
      <c r="C1025" s="4">
        <v>1017</v>
      </c>
      <c r="D1025" s="4">
        <v>428</v>
      </c>
      <c r="E1025" s="11">
        <v>0</v>
      </c>
      <c r="F1025" s="26">
        <f t="shared" si="142"/>
        <v>0</v>
      </c>
      <c r="G1025" s="26">
        <f t="shared" si="137"/>
        <v>0</v>
      </c>
      <c r="H1025" s="26">
        <f t="shared" si="143"/>
        <v>0</v>
      </c>
      <c r="I1025" s="28">
        <f>$Y$8*F1025</f>
        <v>0</v>
      </c>
      <c r="J1025" s="28">
        <f>$Z$8*$Y$8*$AA$8</f>
        <v>200.12400000000002</v>
      </c>
      <c r="K1025" s="28">
        <f>0.5*$AB$8*$AD$8*$AC$8*(G1025)^2</f>
        <v>0</v>
      </c>
      <c r="L1025" s="28">
        <f t="shared" si="138"/>
        <v>200.12400000000002</v>
      </c>
      <c r="M1025" s="31">
        <f t="shared" si="139"/>
        <v>0</v>
      </c>
      <c r="N1025" s="31">
        <f t="shared" si="140"/>
        <v>0</v>
      </c>
      <c r="O1025" s="24" t="str">
        <f t="shared" si="141"/>
        <v/>
      </c>
      <c r="P1025" s="24">
        <f t="shared" si="135"/>
        <v>0</v>
      </c>
      <c r="Q1025" s="24">
        <f t="shared" si="136"/>
        <v>0</v>
      </c>
      <c r="AE1025">
        <f>IF(E1025&lt;1,1,0)</f>
        <v>1</v>
      </c>
      <c r="AF1025" t="str">
        <f>IF(AE1025=1,"",E1025)</f>
        <v/>
      </c>
      <c r="AG1025">
        <f>E1025/3.6</f>
        <v>0</v>
      </c>
    </row>
    <row r="1026" spans="2:33" x14ac:dyDescent="0.3">
      <c r="B1026" s="4" t="s">
        <v>53</v>
      </c>
      <c r="C1026" s="4">
        <v>1018</v>
      </c>
      <c r="D1026" s="4">
        <v>429</v>
      </c>
      <c r="E1026" s="11">
        <v>0</v>
      </c>
      <c r="F1026" s="26">
        <f t="shared" si="142"/>
        <v>0</v>
      </c>
      <c r="G1026" s="26">
        <f t="shared" si="137"/>
        <v>0</v>
      </c>
      <c r="H1026" s="26">
        <f t="shared" si="143"/>
        <v>0</v>
      </c>
      <c r="I1026" s="28">
        <f>$Y$8*F1026</f>
        <v>0</v>
      </c>
      <c r="J1026" s="28">
        <f>$Z$8*$Y$8*$AA$8</f>
        <v>200.12400000000002</v>
      </c>
      <c r="K1026" s="28">
        <f>0.5*$AB$8*$AD$8*$AC$8*(G1026)^2</f>
        <v>0</v>
      </c>
      <c r="L1026" s="28">
        <f t="shared" si="138"/>
        <v>200.12400000000002</v>
      </c>
      <c r="M1026" s="31">
        <f t="shared" si="139"/>
        <v>0</v>
      </c>
      <c r="N1026" s="31">
        <f t="shared" si="140"/>
        <v>0</v>
      </c>
      <c r="O1026" s="24" t="str">
        <f t="shared" si="141"/>
        <v/>
      </c>
      <c r="P1026" s="24">
        <f t="shared" si="135"/>
        <v>0</v>
      </c>
      <c r="Q1026" s="24">
        <f t="shared" si="136"/>
        <v>0</v>
      </c>
      <c r="AE1026">
        <f>IF(E1026&lt;1,1,0)</f>
        <v>1</v>
      </c>
      <c r="AF1026" t="str">
        <f>IF(AE1026=1,"",E1026)</f>
        <v/>
      </c>
      <c r="AG1026">
        <f>E1026/3.6</f>
        <v>0</v>
      </c>
    </row>
    <row r="1027" spans="2:33" x14ac:dyDescent="0.3">
      <c r="B1027" s="4" t="s">
        <v>53</v>
      </c>
      <c r="C1027" s="4">
        <v>1019</v>
      </c>
      <c r="D1027" s="4">
        <v>430</v>
      </c>
      <c r="E1027" s="11">
        <v>0</v>
      </c>
      <c r="F1027" s="26">
        <f t="shared" si="142"/>
        <v>0</v>
      </c>
      <c r="G1027" s="26">
        <f t="shared" si="137"/>
        <v>0</v>
      </c>
      <c r="H1027" s="26">
        <f t="shared" si="143"/>
        <v>0</v>
      </c>
      <c r="I1027" s="28">
        <f>$Y$8*F1027</f>
        <v>0</v>
      </c>
      <c r="J1027" s="28">
        <f>$Z$8*$Y$8*$AA$8</f>
        <v>200.12400000000002</v>
      </c>
      <c r="K1027" s="28">
        <f>0.5*$AB$8*$AD$8*$AC$8*(G1027)^2</f>
        <v>0</v>
      </c>
      <c r="L1027" s="28">
        <f t="shared" si="138"/>
        <v>200.12400000000002</v>
      </c>
      <c r="M1027" s="31">
        <f t="shared" si="139"/>
        <v>0</v>
      </c>
      <c r="N1027" s="31">
        <f t="shared" si="140"/>
        <v>0</v>
      </c>
      <c r="O1027" s="24" t="str">
        <f t="shared" si="141"/>
        <v/>
      </c>
      <c r="P1027" s="24">
        <f t="shared" si="135"/>
        <v>0</v>
      </c>
      <c r="Q1027" s="24">
        <f t="shared" si="136"/>
        <v>0</v>
      </c>
      <c r="AE1027">
        <f>IF(E1027&lt;1,1,0)</f>
        <v>1</v>
      </c>
      <c r="AF1027" t="str">
        <f>IF(AE1027=1,"",E1027)</f>
        <v/>
      </c>
      <c r="AG1027">
        <f>E1027/3.6</f>
        <v>0</v>
      </c>
    </row>
    <row r="1028" spans="2:33" x14ac:dyDescent="0.3">
      <c r="B1028" s="4" t="s">
        <v>53</v>
      </c>
      <c r="C1028" s="4">
        <v>1020</v>
      </c>
      <c r="D1028" s="4">
        <v>431</v>
      </c>
      <c r="E1028" s="11">
        <v>0</v>
      </c>
      <c r="F1028" s="26">
        <f t="shared" si="142"/>
        <v>0</v>
      </c>
      <c r="G1028" s="26">
        <f t="shared" si="137"/>
        <v>0</v>
      </c>
      <c r="H1028" s="26">
        <f t="shared" si="143"/>
        <v>0</v>
      </c>
      <c r="I1028" s="28">
        <f>$Y$8*F1028</f>
        <v>0</v>
      </c>
      <c r="J1028" s="28">
        <f>$Z$8*$Y$8*$AA$8</f>
        <v>200.12400000000002</v>
      </c>
      <c r="K1028" s="28">
        <f>0.5*$AB$8*$AD$8*$AC$8*(G1028)^2</f>
        <v>0</v>
      </c>
      <c r="L1028" s="28">
        <f t="shared" si="138"/>
        <v>200.12400000000002</v>
      </c>
      <c r="M1028" s="31">
        <f t="shared" si="139"/>
        <v>0</v>
      </c>
      <c r="N1028" s="31">
        <f t="shared" si="140"/>
        <v>0</v>
      </c>
      <c r="O1028" s="24" t="str">
        <f t="shared" si="141"/>
        <v/>
      </c>
      <c r="P1028" s="24">
        <f t="shared" si="135"/>
        <v>0</v>
      </c>
      <c r="Q1028" s="24">
        <f t="shared" si="136"/>
        <v>0</v>
      </c>
      <c r="AE1028">
        <f>IF(E1028&lt;1,1,0)</f>
        <v>1</v>
      </c>
      <c r="AF1028" t="str">
        <f>IF(AE1028=1,"",E1028)</f>
        <v/>
      </c>
      <c r="AG1028">
        <f>E1028/3.6</f>
        <v>0</v>
      </c>
    </row>
    <row r="1029" spans="2:33" x14ac:dyDescent="0.3">
      <c r="B1029" s="4" t="s">
        <v>53</v>
      </c>
      <c r="C1029" s="4">
        <v>1021</v>
      </c>
      <c r="D1029" s="4">
        <v>432</v>
      </c>
      <c r="E1029" s="11">
        <v>0</v>
      </c>
      <c r="F1029" s="26">
        <f t="shared" si="142"/>
        <v>0</v>
      </c>
      <c r="G1029" s="26">
        <f t="shared" si="137"/>
        <v>0</v>
      </c>
      <c r="H1029" s="26">
        <f t="shared" si="143"/>
        <v>0</v>
      </c>
      <c r="I1029" s="28">
        <f>$Y$8*F1029</f>
        <v>0</v>
      </c>
      <c r="J1029" s="28">
        <f>$Z$8*$Y$8*$AA$8</f>
        <v>200.12400000000002</v>
      </c>
      <c r="K1029" s="28">
        <f>0.5*$AB$8*$AD$8*$AC$8*(G1029)^2</f>
        <v>0</v>
      </c>
      <c r="L1029" s="28">
        <f t="shared" si="138"/>
        <v>200.12400000000002</v>
      </c>
      <c r="M1029" s="31">
        <f t="shared" si="139"/>
        <v>0</v>
      </c>
      <c r="N1029" s="31">
        <f t="shared" si="140"/>
        <v>0</v>
      </c>
      <c r="O1029" s="24" t="str">
        <f t="shared" si="141"/>
        <v/>
      </c>
      <c r="P1029" s="24">
        <f t="shared" si="135"/>
        <v>0</v>
      </c>
      <c r="Q1029" s="24">
        <f t="shared" si="136"/>
        <v>0</v>
      </c>
      <c r="AE1029">
        <f>IF(E1029&lt;1,1,0)</f>
        <v>1</v>
      </c>
      <c r="AF1029" t="str">
        <f>IF(AE1029=1,"",E1029)</f>
        <v/>
      </c>
      <c r="AG1029">
        <f>E1029/3.6</f>
        <v>0</v>
      </c>
    </row>
    <row r="1030" spans="2:33" x14ac:dyDescent="0.3">
      <c r="B1030" s="4" t="s">
        <v>53</v>
      </c>
      <c r="C1030" s="4">
        <v>1022</v>
      </c>
      <c r="D1030" s="4">
        <v>433</v>
      </c>
      <c r="E1030" s="11">
        <v>0</v>
      </c>
      <c r="F1030" s="26">
        <f t="shared" si="142"/>
        <v>0</v>
      </c>
      <c r="G1030" s="26">
        <f t="shared" si="137"/>
        <v>0</v>
      </c>
      <c r="H1030" s="26">
        <f t="shared" si="143"/>
        <v>0</v>
      </c>
      <c r="I1030" s="28">
        <f>$Y$8*F1030</f>
        <v>0</v>
      </c>
      <c r="J1030" s="28">
        <f>$Z$8*$Y$8*$AA$8</f>
        <v>200.12400000000002</v>
      </c>
      <c r="K1030" s="28">
        <f>0.5*$AB$8*$AD$8*$AC$8*(G1030)^2</f>
        <v>0</v>
      </c>
      <c r="L1030" s="28">
        <f t="shared" si="138"/>
        <v>200.12400000000002</v>
      </c>
      <c r="M1030" s="31">
        <f t="shared" si="139"/>
        <v>0</v>
      </c>
      <c r="N1030" s="31">
        <f t="shared" si="140"/>
        <v>0</v>
      </c>
      <c r="O1030" s="24" t="str">
        <f t="shared" si="141"/>
        <v/>
      </c>
      <c r="P1030" s="24">
        <f t="shared" si="135"/>
        <v>0</v>
      </c>
      <c r="Q1030" s="24">
        <f t="shared" si="136"/>
        <v>0</v>
      </c>
      <c r="AE1030">
        <f>IF(E1030&lt;1,1,0)</f>
        <v>1</v>
      </c>
      <c r="AF1030" t="str">
        <f>IF(AE1030=1,"",E1030)</f>
        <v/>
      </c>
      <c r="AG1030">
        <f>E1030/3.6</f>
        <v>0</v>
      </c>
    </row>
    <row r="1031" spans="2:33" x14ac:dyDescent="0.3">
      <c r="B1031" s="6" t="s">
        <v>54</v>
      </c>
      <c r="C1031" s="6">
        <v>1023</v>
      </c>
      <c r="D1031" s="6">
        <v>1</v>
      </c>
      <c r="E1031" s="12">
        <v>0</v>
      </c>
      <c r="F1031" s="26">
        <f t="shared" si="142"/>
        <v>0</v>
      </c>
      <c r="G1031" s="26">
        <f t="shared" si="137"/>
        <v>0</v>
      </c>
      <c r="H1031" s="26">
        <f t="shared" si="143"/>
        <v>0</v>
      </c>
      <c r="I1031" s="28">
        <f>$Y$8*F1031</f>
        <v>0</v>
      </c>
      <c r="J1031" s="28">
        <f>$Z$8*$Y$8*$AA$8</f>
        <v>200.12400000000002</v>
      </c>
      <c r="K1031" s="28">
        <f>0.5*$AB$8*$AD$8*$AC$8*(G1031)^2</f>
        <v>0</v>
      </c>
      <c r="L1031" s="28">
        <f t="shared" si="138"/>
        <v>200.12400000000002</v>
      </c>
      <c r="M1031" s="31">
        <f t="shared" si="139"/>
        <v>0</v>
      </c>
      <c r="N1031" s="31">
        <f t="shared" si="140"/>
        <v>0</v>
      </c>
      <c r="O1031" s="24" t="str">
        <f t="shared" si="141"/>
        <v/>
      </c>
      <c r="P1031" s="24">
        <f t="shared" si="135"/>
        <v>0</v>
      </c>
      <c r="Q1031" s="24">
        <f t="shared" si="136"/>
        <v>0</v>
      </c>
      <c r="AE1031">
        <f>IF(E1031&lt;1,1,0)</f>
        <v>1</v>
      </c>
      <c r="AF1031" t="str">
        <f>IF(AE1031=1,"",E1031)</f>
        <v/>
      </c>
      <c r="AG1031">
        <f>E1031/3.6</f>
        <v>0</v>
      </c>
    </row>
    <row r="1032" spans="2:33" x14ac:dyDescent="0.3">
      <c r="B1032" s="6" t="s">
        <v>54</v>
      </c>
      <c r="C1032" s="6">
        <v>1024</v>
      </c>
      <c r="D1032" s="6">
        <v>2</v>
      </c>
      <c r="E1032" s="12">
        <v>0</v>
      </c>
      <c r="F1032" s="26">
        <f t="shared" si="142"/>
        <v>0</v>
      </c>
      <c r="G1032" s="26">
        <f t="shared" si="137"/>
        <v>0</v>
      </c>
      <c r="H1032" s="26">
        <f t="shared" si="143"/>
        <v>0</v>
      </c>
      <c r="I1032" s="28">
        <f>$Y$8*F1032</f>
        <v>0</v>
      </c>
      <c r="J1032" s="28">
        <f>$Z$8*$Y$8*$AA$8</f>
        <v>200.12400000000002</v>
      </c>
      <c r="K1032" s="28">
        <f>0.5*$AB$8*$AD$8*$AC$8*(G1032)^2</f>
        <v>0</v>
      </c>
      <c r="L1032" s="28">
        <f t="shared" si="138"/>
        <v>200.12400000000002</v>
      </c>
      <c r="M1032" s="31">
        <f t="shared" si="139"/>
        <v>0</v>
      </c>
      <c r="N1032" s="31">
        <f t="shared" si="140"/>
        <v>0</v>
      </c>
      <c r="O1032" s="24" t="str">
        <f t="shared" si="141"/>
        <v/>
      </c>
      <c r="P1032" s="24">
        <f t="shared" ref="P1032:P1095" si="144">MAX(-L1033,0)</f>
        <v>0</v>
      </c>
      <c r="Q1032" s="24">
        <f t="shared" ref="Q1032:Q1095" si="145">P1032*0.65</f>
        <v>0</v>
      </c>
      <c r="AE1032">
        <f>IF(E1032&lt;1,1,0)</f>
        <v>1</v>
      </c>
      <c r="AF1032" t="str">
        <f>IF(AE1032=1,"",E1032)</f>
        <v/>
      </c>
      <c r="AG1032">
        <f>E1032/3.6</f>
        <v>0</v>
      </c>
    </row>
    <row r="1033" spans="2:33" x14ac:dyDescent="0.3">
      <c r="B1033" s="6" t="s">
        <v>54</v>
      </c>
      <c r="C1033" s="6">
        <v>1025</v>
      </c>
      <c r="D1033" s="6">
        <v>3</v>
      </c>
      <c r="E1033" s="12">
        <v>0</v>
      </c>
      <c r="F1033" s="26">
        <f t="shared" si="142"/>
        <v>0</v>
      </c>
      <c r="G1033" s="26">
        <f t="shared" ref="G1033:G1096" si="146">E1033/3.6</f>
        <v>0</v>
      </c>
      <c r="H1033" s="26">
        <f t="shared" si="143"/>
        <v>0</v>
      </c>
      <c r="I1033" s="28">
        <f>$Y$8*F1033</f>
        <v>0</v>
      </c>
      <c r="J1033" s="28">
        <f>$Z$8*$Y$8*$AA$8</f>
        <v>200.12400000000002</v>
      </c>
      <c r="K1033" s="28">
        <f>0.5*$AB$8*$AD$8*$AC$8*(G1033)^2</f>
        <v>0</v>
      </c>
      <c r="L1033" s="28">
        <f t="shared" ref="L1033:L1096" si="147">I1033+$J$8+K1033</f>
        <v>200.12400000000002</v>
      </c>
      <c r="M1033" s="31">
        <f t="shared" ref="M1033:M1096" si="148">L1033*G1033</f>
        <v>0</v>
      </c>
      <c r="N1033" s="31">
        <f t="shared" ref="N1033:N1096" si="149">M1033/1000</f>
        <v>0</v>
      </c>
      <c r="O1033" s="24" t="str">
        <f t="shared" ref="O1033:O1096" si="150">IF(L1033&lt;0, "BRAKING", "")</f>
        <v/>
      </c>
      <c r="P1033" s="24">
        <f t="shared" si="144"/>
        <v>0</v>
      </c>
      <c r="Q1033" s="24">
        <f t="shared" si="145"/>
        <v>0</v>
      </c>
      <c r="AE1033">
        <f>IF(E1033&lt;1,1,0)</f>
        <v>1</v>
      </c>
      <c r="AF1033" t="str">
        <f>IF(AE1033=1,"",E1033)</f>
        <v/>
      </c>
      <c r="AG1033">
        <f>E1033/3.6</f>
        <v>0</v>
      </c>
    </row>
    <row r="1034" spans="2:33" x14ac:dyDescent="0.3">
      <c r="B1034" s="6" t="s">
        <v>54</v>
      </c>
      <c r="C1034" s="6">
        <v>1026</v>
      </c>
      <c r="D1034" s="6">
        <v>4</v>
      </c>
      <c r="E1034" s="12">
        <v>0</v>
      </c>
      <c r="F1034" s="26">
        <f t="shared" ref="F1034:F1097" si="151">($E1035-$E1033)/2/3.6</f>
        <v>0.11111111111111112</v>
      </c>
      <c r="G1034" s="26">
        <f t="shared" si="146"/>
        <v>0</v>
      </c>
      <c r="H1034" s="26">
        <f t="shared" ref="H1034:H1097" si="152">($E1035-$E1033)/2</f>
        <v>0.4</v>
      </c>
      <c r="I1034" s="28">
        <f>$Y$8*F1034</f>
        <v>188.88888888888891</v>
      </c>
      <c r="J1034" s="28">
        <f>$Z$8*$Y$8*$AA$8</f>
        <v>200.12400000000002</v>
      </c>
      <c r="K1034" s="28">
        <f>0.5*$AB$8*$AD$8*$AC$8*(G1034)^2</f>
        <v>0</v>
      </c>
      <c r="L1034" s="28">
        <f t="shared" si="147"/>
        <v>389.01288888888894</v>
      </c>
      <c r="M1034" s="31">
        <f t="shared" si="148"/>
        <v>0</v>
      </c>
      <c r="N1034" s="31">
        <f t="shared" si="149"/>
        <v>0</v>
      </c>
      <c r="O1034" s="24" t="str">
        <f t="shared" si="150"/>
        <v/>
      </c>
      <c r="P1034" s="24">
        <f t="shared" si="144"/>
        <v>0</v>
      </c>
      <c r="Q1034" s="24">
        <f t="shared" si="145"/>
        <v>0</v>
      </c>
      <c r="AE1034">
        <f>IF(E1034&lt;1,1,0)</f>
        <v>1</v>
      </c>
      <c r="AF1034" t="str">
        <f>IF(AE1034=1,"",E1034)</f>
        <v/>
      </c>
      <c r="AG1034">
        <f>E1034/3.6</f>
        <v>0</v>
      </c>
    </row>
    <row r="1035" spans="2:33" x14ac:dyDescent="0.3">
      <c r="B1035" s="6" t="s">
        <v>54</v>
      </c>
      <c r="C1035" s="6">
        <v>1027</v>
      </c>
      <c r="D1035" s="6">
        <v>5</v>
      </c>
      <c r="E1035" s="12">
        <v>0.8</v>
      </c>
      <c r="F1035" s="26">
        <f t="shared" si="151"/>
        <v>0.5</v>
      </c>
      <c r="G1035" s="26">
        <f t="shared" si="146"/>
        <v>0.22222222222222224</v>
      </c>
      <c r="H1035" s="26">
        <f t="shared" si="152"/>
        <v>1.8</v>
      </c>
      <c r="I1035" s="28">
        <f>$Y$8*F1035</f>
        <v>850</v>
      </c>
      <c r="J1035" s="28">
        <f>$Z$8*$Y$8*$AA$8</f>
        <v>200.12400000000002</v>
      </c>
      <c r="K1035" s="28">
        <f>0.5*$AB$8*$AD$8*$AC$8*(G1035)^2</f>
        <v>2.074074074074074E-2</v>
      </c>
      <c r="L1035" s="28">
        <f t="shared" si="147"/>
        <v>1050.1447407407409</v>
      </c>
      <c r="M1035" s="31">
        <f t="shared" si="148"/>
        <v>233.36549794238687</v>
      </c>
      <c r="N1035" s="31">
        <f t="shared" si="149"/>
        <v>0.23336549794238687</v>
      </c>
      <c r="O1035" s="24" t="str">
        <f t="shared" si="150"/>
        <v/>
      </c>
      <c r="P1035" s="24">
        <f t="shared" si="144"/>
        <v>0</v>
      </c>
      <c r="Q1035" s="24">
        <f t="shared" si="145"/>
        <v>0</v>
      </c>
      <c r="AE1035">
        <f>IF(E1035&lt;1,1,0)</f>
        <v>1</v>
      </c>
      <c r="AF1035" t="str">
        <f>IF(AE1035=1,"",E1035)</f>
        <v/>
      </c>
      <c r="AG1035">
        <f>E1035/3.6</f>
        <v>0.22222222222222224</v>
      </c>
    </row>
    <row r="1036" spans="2:33" x14ac:dyDescent="0.3">
      <c r="B1036" s="6" t="s">
        <v>54</v>
      </c>
      <c r="C1036" s="6">
        <v>1028</v>
      </c>
      <c r="D1036" s="6">
        <v>6</v>
      </c>
      <c r="E1036" s="12">
        <v>3.6</v>
      </c>
      <c r="F1036" s="26">
        <f t="shared" si="151"/>
        <v>1.0833333333333333</v>
      </c>
      <c r="G1036" s="26">
        <f t="shared" si="146"/>
        <v>1</v>
      </c>
      <c r="H1036" s="26">
        <f t="shared" si="152"/>
        <v>3.9</v>
      </c>
      <c r="I1036" s="28">
        <f>$Y$8*F1036</f>
        <v>1841.6666666666665</v>
      </c>
      <c r="J1036" s="28">
        <f>$Z$8*$Y$8*$AA$8</f>
        <v>200.12400000000002</v>
      </c>
      <c r="K1036" s="28">
        <f>0.5*$AB$8*$AD$8*$AC$8*(G1036)^2</f>
        <v>0.42</v>
      </c>
      <c r="L1036" s="28">
        <f t="shared" si="147"/>
        <v>2042.2106666666666</v>
      </c>
      <c r="M1036" s="31">
        <f t="shared" si="148"/>
        <v>2042.2106666666666</v>
      </c>
      <c r="N1036" s="31">
        <f t="shared" si="149"/>
        <v>2.0422106666666666</v>
      </c>
      <c r="O1036" s="24" t="str">
        <f t="shared" si="150"/>
        <v/>
      </c>
      <c r="P1036" s="24">
        <f t="shared" si="144"/>
        <v>0</v>
      </c>
      <c r="Q1036" s="24">
        <f t="shared" si="145"/>
        <v>0</v>
      </c>
      <c r="AE1036">
        <f>IF(E1036&lt;1,1,0)</f>
        <v>0</v>
      </c>
      <c r="AF1036">
        <f>IF(AE1036=1,"",E1036)</f>
        <v>3.6</v>
      </c>
      <c r="AG1036">
        <f>E1036/3.6</f>
        <v>1</v>
      </c>
    </row>
    <row r="1037" spans="2:33" x14ac:dyDescent="0.3">
      <c r="B1037" s="6" t="s">
        <v>54</v>
      </c>
      <c r="C1037" s="6">
        <v>1029</v>
      </c>
      <c r="D1037" s="6">
        <v>7</v>
      </c>
      <c r="E1037" s="12">
        <v>8.6</v>
      </c>
      <c r="F1037" s="26">
        <f t="shared" si="151"/>
        <v>1.5277777777777777</v>
      </c>
      <c r="G1037" s="26">
        <f t="shared" si="146"/>
        <v>2.3888888888888888</v>
      </c>
      <c r="H1037" s="26">
        <f t="shared" si="152"/>
        <v>5.5</v>
      </c>
      <c r="I1037" s="28">
        <f>$Y$8*F1037</f>
        <v>2597.2222222222222</v>
      </c>
      <c r="J1037" s="28">
        <f>$Z$8*$Y$8*$AA$8</f>
        <v>200.12400000000002</v>
      </c>
      <c r="K1037" s="28">
        <f>0.5*$AB$8*$AD$8*$AC$8*(G1037)^2</f>
        <v>2.3968518518518516</v>
      </c>
      <c r="L1037" s="28">
        <f t="shared" si="147"/>
        <v>2799.7430740740742</v>
      </c>
      <c r="M1037" s="31">
        <f t="shared" si="148"/>
        <v>6688.2751213991769</v>
      </c>
      <c r="N1037" s="31">
        <f t="shared" si="149"/>
        <v>6.6882751213991769</v>
      </c>
      <c r="O1037" s="24" t="str">
        <f t="shared" si="150"/>
        <v/>
      </c>
      <c r="P1037" s="24">
        <f t="shared" si="144"/>
        <v>0</v>
      </c>
      <c r="Q1037" s="24">
        <f t="shared" si="145"/>
        <v>0</v>
      </c>
      <c r="AE1037">
        <f>IF(E1037&lt;1,1,0)</f>
        <v>0</v>
      </c>
      <c r="AF1037">
        <f>IF(AE1037=1,"",E1037)</f>
        <v>8.6</v>
      </c>
      <c r="AG1037">
        <f>E1037/3.6</f>
        <v>2.3888888888888888</v>
      </c>
    </row>
    <row r="1038" spans="2:33" x14ac:dyDescent="0.3">
      <c r="B1038" s="6" t="s">
        <v>54</v>
      </c>
      <c r="C1038" s="6">
        <v>1030</v>
      </c>
      <c r="D1038" s="6">
        <v>8</v>
      </c>
      <c r="E1038" s="12">
        <v>14.6</v>
      </c>
      <c r="F1038" s="26">
        <f t="shared" si="151"/>
        <v>1.5833333333333333</v>
      </c>
      <c r="G1038" s="26">
        <f t="shared" si="146"/>
        <v>4.0555555555555554</v>
      </c>
      <c r="H1038" s="26">
        <f t="shared" si="152"/>
        <v>5.7</v>
      </c>
      <c r="I1038" s="28">
        <f>$Y$8*F1038</f>
        <v>2691.6666666666665</v>
      </c>
      <c r="J1038" s="28">
        <f>$Z$8*$Y$8*$AA$8</f>
        <v>200.12400000000002</v>
      </c>
      <c r="K1038" s="28">
        <f>0.5*$AB$8*$AD$8*$AC$8*(G1038)^2</f>
        <v>6.9079629629629613</v>
      </c>
      <c r="L1038" s="28">
        <f t="shared" si="147"/>
        <v>2898.6986296296295</v>
      </c>
      <c r="M1038" s="31">
        <f t="shared" si="148"/>
        <v>11755.833331275719</v>
      </c>
      <c r="N1038" s="31">
        <f t="shared" si="149"/>
        <v>11.755833331275719</v>
      </c>
      <c r="O1038" s="24" t="str">
        <f t="shared" si="150"/>
        <v/>
      </c>
      <c r="P1038" s="24">
        <f t="shared" si="144"/>
        <v>0</v>
      </c>
      <c r="Q1038" s="24">
        <f t="shared" si="145"/>
        <v>0</v>
      </c>
      <c r="AE1038">
        <f>IF(E1038&lt;1,1,0)</f>
        <v>0</v>
      </c>
      <c r="AF1038">
        <f>IF(AE1038=1,"",E1038)</f>
        <v>14.6</v>
      </c>
      <c r="AG1038">
        <f>E1038/3.6</f>
        <v>4.0555555555555554</v>
      </c>
    </row>
    <row r="1039" spans="2:33" x14ac:dyDescent="0.3">
      <c r="B1039" s="6" t="s">
        <v>54</v>
      </c>
      <c r="C1039" s="6">
        <v>1031</v>
      </c>
      <c r="D1039" s="6">
        <v>9</v>
      </c>
      <c r="E1039" s="12">
        <v>20</v>
      </c>
      <c r="F1039" s="26">
        <f t="shared" si="151"/>
        <v>1.3611111111111109</v>
      </c>
      <c r="G1039" s="26">
        <f t="shared" si="146"/>
        <v>5.5555555555555554</v>
      </c>
      <c r="H1039" s="26">
        <f t="shared" si="152"/>
        <v>4.8999999999999995</v>
      </c>
      <c r="I1039" s="28">
        <f>$Y$8*F1039</f>
        <v>2313.8888888888887</v>
      </c>
      <c r="J1039" s="28">
        <f>$Z$8*$Y$8*$AA$8</f>
        <v>200.12400000000002</v>
      </c>
      <c r="K1039" s="28">
        <f>0.5*$AB$8*$AD$8*$AC$8*(G1039)^2</f>
        <v>12.962962962962962</v>
      </c>
      <c r="L1039" s="28">
        <f t="shared" si="147"/>
        <v>2526.9758518518515</v>
      </c>
      <c r="M1039" s="31">
        <f t="shared" si="148"/>
        <v>14038.754732510286</v>
      </c>
      <c r="N1039" s="31">
        <f t="shared" si="149"/>
        <v>14.038754732510286</v>
      </c>
      <c r="O1039" s="24" t="str">
        <f t="shared" si="150"/>
        <v/>
      </c>
      <c r="P1039" s="24">
        <f t="shared" si="144"/>
        <v>0</v>
      </c>
      <c r="Q1039" s="24">
        <f t="shared" si="145"/>
        <v>0</v>
      </c>
      <c r="AE1039">
        <f>IF(E1039&lt;1,1,0)</f>
        <v>0</v>
      </c>
      <c r="AF1039">
        <f>IF(AE1039=1,"",E1039)</f>
        <v>20</v>
      </c>
      <c r="AG1039">
        <f>E1039/3.6</f>
        <v>5.5555555555555554</v>
      </c>
    </row>
    <row r="1040" spans="2:33" x14ac:dyDescent="0.3">
      <c r="B1040" s="6" t="s">
        <v>54</v>
      </c>
      <c r="C1040" s="6">
        <v>1032</v>
      </c>
      <c r="D1040" s="6">
        <v>10</v>
      </c>
      <c r="E1040" s="12">
        <v>24.4</v>
      </c>
      <c r="F1040" s="26">
        <f t="shared" si="151"/>
        <v>1.1388888888888888</v>
      </c>
      <c r="G1040" s="26">
        <f t="shared" si="146"/>
        <v>6.7777777777777768</v>
      </c>
      <c r="H1040" s="26">
        <f t="shared" si="152"/>
        <v>4.0999999999999996</v>
      </c>
      <c r="I1040" s="28">
        <f>$Y$8*F1040</f>
        <v>1936.1111111111111</v>
      </c>
      <c r="J1040" s="28">
        <f>$Z$8*$Y$8*$AA$8</f>
        <v>200.12400000000002</v>
      </c>
      <c r="K1040" s="28">
        <f>0.5*$AB$8*$AD$8*$AC$8*(G1040)^2</f>
        <v>19.294074074074068</v>
      </c>
      <c r="L1040" s="28">
        <f t="shared" si="147"/>
        <v>2155.5291851851853</v>
      </c>
      <c r="M1040" s="31">
        <f t="shared" si="148"/>
        <v>14609.697810699587</v>
      </c>
      <c r="N1040" s="31">
        <f t="shared" si="149"/>
        <v>14.609697810699586</v>
      </c>
      <c r="O1040" s="24" t="str">
        <f t="shared" si="150"/>
        <v/>
      </c>
      <c r="P1040" s="24">
        <f t="shared" si="144"/>
        <v>0</v>
      </c>
      <c r="Q1040" s="24">
        <f t="shared" si="145"/>
        <v>0</v>
      </c>
      <c r="AE1040">
        <f>IF(E1040&lt;1,1,0)</f>
        <v>0</v>
      </c>
      <c r="AF1040">
        <f>IF(AE1040=1,"",E1040)</f>
        <v>24.4</v>
      </c>
      <c r="AG1040">
        <f>E1040/3.6</f>
        <v>6.7777777777777768</v>
      </c>
    </row>
    <row r="1041" spans="2:33" x14ac:dyDescent="0.3">
      <c r="B1041" s="6" t="s">
        <v>54</v>
      </c>
      <c r="C1041" s="6">
        <v>1033</v>
      </c>
      <c r="D1041" s="6">
        <v>11</v>
      </c>
      <c r="E1041" s="12">
        <v>28.2</v>
      </c>
      <c r="F1041" s="26">
        <f t="shared" si="151"/>
        <v>1.0138888888888891</v>
      </c>
      <c r="G1041" s="26">
        <f t="shared" si="146"/>
        <v>7.833333333333333</v>
      </c>
      <c r="H1041" s="26">
        <f t="shared" si="152"/>
        <v>3.6500000000000004</v>
      </c>
      <c r="I1041" s="28">
        <f>$Y$8*F1041</f>
        <v>1723.6111111111113</v>
      </c>
      <c r="J1041" s="28">
        <f>$Z$8*$Y$8*$AA$8</f>
        <v>200.12400000000002</v>
      </c>
      <c r="K1041" s="28">
        <f>0.5*$AB$8*$AD$8*$AC$8*(G1041)^2</f>
        <v>25.771666666666665</v>
      </c>
      <c r="L1041" s="28">
        <f t="shared" si="147"/>
        <v>1949.5067777777781</v>
      </c>
      <c r="M1041" s="31">
        <f t="shared" si="148"/>
        <v>15271.136425925928</v>
      </c>
      <c r="N1041" s="31">
        <f t="shared" si="149"/>
        <v>15.271136425925928</v>
      </c>
      <c r="O1041" s="24" t="str">
        <f t="shared" si="150"/>
        <v/>
      </c>
      <c r="P1041" s="24">
        <f t="shared" si="144"/>
        <v>0</v>
      </c>
      <c r="Q1041" s="24">
        <f t="shared" si="145"/>
        <v>0</v>
      </c>
      <c r="AE1041">
        <f>IF(E1041&lt;1,1,0)</f>
        <v>0</v>
      </c>
      <c r="AF1041">
        <f>IF(AE1041=1,"",E1041)</f>
        <v>28.2</v>
      </c>
      <c r="AG1041">
        <f>E1041/3.6</f>
        <v>7.833333333333333</v>
      </c>
    </row>
    <row r="1042" spans="2:33" x14ac:dyDescent="0.3">
      <c r="B1042" s="6" t="s">
        <v>54</v>
      </c>
      <c r="C1042" s="6">
        <v>1034</v>
      </c>
      <c r="D1042" s="6">
        <v>12</v>
      </c>
      <c r="E1042" s="12">
        <v>31.7</v>
      </c>
      <c r="F1042" s="26">
        <f t="shared" si="151"/>
        <v>0.94444444444444453</v>
      </c>
      <c r="G1042" s="26">
        <f t="shared" si="146"/>
        <v>8.8055555555555554</v>
      </c>
      <c r="H1042" s="26">
        <f t="shared" si="152"/>
        <v>3.4000000000000004</v>
      </c>
      <c r="I1042" s="28">
        <f>$Y$8*F1042</f>
        <v>1605.5555555555557</v>
      </c>
      <c r="J1042" s="28">
        <f>$Z$8*$Y$8*$AA$8</f>
        <v>200.12400000000002</v>
      </c>
      <c r="K1042" s="28">
        <f>0.5*$AB$8*$AD$8*$AC$8*(G1042)^2</f>
        <v>32.565879629629627</v>
      </c>
      <c r="L1042" s="28">
        <f t="shared" si="147"/>
        <v>1838.2454351851852</v>
      </c>
      <c r="M1042" s="31">
        <f t="shared" si="148"/>
        <v>16186.772304269547</v>
      </c>
      <c r="N1042" s="31">
        <f t="shared" si="149"/>
        <v>16.186772304269546</v>
      </c>
      <c r="O1042" s="24" t="str">
        <f t="shared" si="150"/>
        <v/>
      </c>
      <c r="P1042" s="24">
        <f t="shared" si="144"/>
        <v>0</v>
      </c>
      <c r="Q1042" s="24">
        <f t="shared" si="145"/>
        <v>0</v>
      </c>
      <c r="AE1042">
        <f>IF(E1042&lt;1,1,0)</f>
        <v>0</v>
      </c>
      <c r="AF1042">
        <f>IF(AE1042=1,"",E1042)</f>
        <v>31.7</v>
      </c>
      <c r="AG1042">
        <f>E1042/3.6</f>
        <v>8.8055555555555554</v>
      </c>
    </row>
    <row r="1043" spans="2:33" x14ac:dyDescent="0.3">
      <c r="B1043" s="6" t="s">
        <v>54</v>
      </c>
      <c r="C1043" s="6">
        <v>1035</v>
      </c>
      <c r="D1043" s="6">
        <v>13</v>
      </c>
      <c r="E1043" s="12">
        <v>35</v>
      </c>
      <c r="F1043" s="26">
        <f t="shared" si="151"/>
        <v>0.81944444444444475</v>
      </c>
      <c r="G1043" s="26">
        <f t="shared" si="146"/>
        <v>9.7222222222222214</v>
      </c>
      <c r="H1043" s="26">
        <f t="shared" si="152"/>
        <v>2.9500000000000011</v>
      </c>
      <c r="I1043" s="28">
        <f>$Y$8*F1043</f>
        <v>1393.0555555555561</v>
      </c>
      <c r="J1043" s="28">
        <f>$Z$8*$Y$8*$AA$8</f>
        <v>200.12400000000002</v>
      </c>
      <c r="K1043" s="28">
        <f>0.5*$AB$8*$AD$8*$AC$8*(G1043)^2</f>
        <v>39.699074074074069</v>
      </c>
      <c r="L1043" s="28">
        <f t="shared" si="147"/>
        <v>1632.8786296296303</v>
      </c>
      <c r="M1043" s="31">
        <f t="shared" si="148"/>
        <v>15875.20889917696</v>
      </c>
      <c r="N1043" s="31">
        <f t="shared" si="149"/>
        <v>15.875208899176959</v>
      </c>
      <c r="O1043" s="24" t="str">
        <f t="shared" si="150"/>
        <v/>
      </c>
      <c r="P1043" s="24">
        <f t="shared" si="144"/>
        <v>0</v>
      </c>
      <c r="Q1043" s="24">
        <f t="shared" si="145"/>
        <v>0</v>
      </c>
      <c r="AE1043">
        <f>IF(E1043&lt;1,1,0)</f>
        <v>0</v>
      </c>
      <c r="AF1043">
        <f>IF(AE1043=1,"",E1043)</f>
        <v>35</v>
      </c>
      <c r="AG1043">
        <f>E1043/3.6</f>
        <v>9.7222222222222214</v>
      </c>
    </row>
    <row r="1044" spans="2:33" x14ac:dyDescent="0.3">
      <c r="B1044" s="6" t="s">
        <v>54</v>
      </c>
      <c r="C1044" s="6">
        <v>1036</v>
      </c>
      <c r="D1044" s="6">
        <v>14</v>
      </c>
      <c r="E1044" s="12">
        <v>37.6</v>
      </c>
      <c r="F1044" s="26">
        <f t="shared" si="151"/>
        <v>0.65277777777777812</v>
      </c>
      <c r="G1044" s="26">
        <f t="shared" si="146"/>
        <v>10.444444444444445</v>
      </c>
      <c r="H1044" s="26">
        <f t="shared" si="152"/>
        <v>2.3500000000000014</v>
      </c>
      <c r="I1044" s="28">
        <f>$Y$8*F1044</f>
        <v>1109.7222222222229</v>
      </c>
      <c r="J1044" s="28">
        <f>$Z$8*$Y$8*$AA$8</f>
        <v>200.12400000000002</v>
      </c>
      <c r="K1044" s="28">
        <f>0.5*$AB$8*$AD$8*$AC$8*(G1044)^2</f>
        <v>45.816296296296294</v>
      </c>
      <c r="L1044" s="28">
        <f t="shared" si="147"/>
        <v>1355.6625185185192</v>
      </c>
      <c r="M1044" s="31">
        <f t="shared" si="148"/>
        <v>14159.141860082311</v>
      </c>
      <c r="N1044" s="31">
        <f t="shared" si="149"/>
        <v>14.159141860082311</v>
      </c>
      <c r="O1044" s="24" t="str">
        <f t="shared" si="150"/>
        <v/>
      </c>
      <c r="P1044" s="24">
        <f t="shared" si="144"/>
        <v>0</v>
      </c>
      <c r="Q1044" s="24">
        <f t="shared" si="145"/>
        <v>0</v>
      </c>
      <c r="AE1044">
        <f>IF(E1044&lt;1,1,0)</f>
        <v>0</v>
      </c>
      <c r="AF1044">
        <f>IF(AE1044=1,"",E1044)</f>
        <v>37.6</v>
      </c>
      <c r="AG1044">
        <f>E1044/3.6</f>
        <v>10.444444444444445</v>
      </c>
    </row>
    <row r="1045" spans="2:33" x14ac:dyDescent="0.3">
      <c r="B1045" s="6" t="s">
        <v>54</v>
      </c>
      <c r="C1045" s="6">
        <v>1037</v>
      </c>
      <c r="D1045" s="6">
        <v>15</v>
      </c>
      <c r="E1045" s="12">
        <v>39.700000000000003</v>
      </c>
      <c r="F1045" s="26">
        <f t="shared" si="151"/>
        <v>0.54166666666666641</v>
      </c>
      <c r="G1045" s="26">
        <f t="shared" si="146"/>
        <v>11.027777777777779</v>
      </c>
      <c r="H1045" s="26">
        <f t="shared" si="152"/>
        <v>1.9499999999999993</v>
      </c>
      <c r="I1045" s="28">
        <f>$Y$8*F1045</f>
        <v>920.83333333333292</v>
      </c>
      <c r="J1045" s="28">
        <f>$Z$8*$Y$8*$AA$8</f>
        <v>200.12400000000002</v>
      </c>
      <c r="K1045" s="28">
        <f>0.5*$AB$8*$AD$8*$AC$8*(G1045)^2</f>
        <v>51.07699074074074</v>
      </c>
      <c r="L1045" s="28">
        <f t="shared" si="147"/>
        <v>1172.0343240740735</v>
      </c>
      <c r="M1045" s="31">
        <f t="shared" si="148"/>
        <v>12924.934073816867</v>
      </c>
      <c r="N1045" s="31">
        <f t="shared" si="149"/>
        <v>12.924934073816866</v>
      </c>
      <c r="O1045" s="24" t="str">
        <f t="shared" si="150"/>
        <v/>
      </c>
      <c r="P1045" s="24">
        <f t="shared" si="144"/>
        <v>0</v>
      </c>
      <c r="Q1045" s="24">
        <f t="shared" si="145"/>
        <v>0</v>
      </c>
      <c r="AE1045">
        <f>IF(E1045&lt;1,1,0)</f>
        <v>0</v>
      </c>
      <c r="AF1045">
        <f>IF(AE1045=1,"",E1045)</f>
        <v>39.700000000000003</v>
      </c>
      <c r="AG1045">
        <f>E1045/3.6</f>
        <v>11.027777777777779</v>
      </c>
    </row>
    <row r="1046" spans="2:33" x14ac:dyDescent="0.3">
      <c r="B1046" s="6" t="s">
        <v>54</v>
      </c>
      <c r="C1046" s="6">
        <v>1038</v>
      </c>
      <c r="D1046" s="6">
        <v>16</v>
      </c>
      <c r="E1046" s="12">
        <v>41.5</v>
      </c>
      <c r="F1046" s="26">
        <f t="shared" si="151"/>
        <v>0.54166666666666641</v>
      </c>
      <c r="G1046" s="26">
        <f t="shared" si="146"/>
        <v>11.527777777777777</v>
      </c>
      <c r="H1046" s="26">
        <f t="shared" si="152"/>
        <v>1.9499999999999993</v>
      </c>
      <c r="I1046" s="28">
        <f>$Y$8*F1046</f>
        <v>920.83333333333292</v>
      </c>
      <c r="J1046" s="28">
        <f>$Z$8*$Y$8*$AA$8</f>
        <v>200.12400000000002</v>
      </c>
      <c r="K1046" s="28">
        <f>0.5*$AB$8*$AD$8*$AC$8*(G1046)^2</f>
        <v>55.813657407407398</v>
      </c>
      <c r="L1046" s="28">
        <f t="shared" si="147"/>
        <v>1176.7709907407402</v>
      </c>
      <c r="M1046" s="31">
        <f t="shared" si="148"/>
        <v>13565.554476594643</v>
      </c>
      <c r="N1046" s="31">
        <f t="shared" si="149"/>
        <v>13.565554476594643</v>
      </c>
      <c r="O1046" s="24" t="str">
        <f t="shared" si="150"/>
        <v/>
      </c>
      <c r="P1046" s="24">
        <f t="shared" si="144"/>
        <v>0</v>
      </c>
      <c r="Q1046" s="24">
        <f t="shared" si="145"/>
        <v>0</v>
      </c>
      <c r="AE1046">
        <f>IF(E1046&lt;1,1,0)</f>
        <v>0</v>
      </c>
      <c r="AF1046">
        <f>IF(AE1046=1,"",E1046)</f>
        <v>41.5</v>
      </c>
      <c r="AG1046">
        <f>E1046/3.6</f>
        <v>11.527777777777777</v>
      </c>
    </row>
    <row r="1047" spans="2:33" x14ac:dyDescent="0.3">
      <c r="B1047" s="6" t="s">
        <v>54</v>
      </c>
      <c r="C1047" s="6">
        <v>1039</v>
      </c>
      <c r="D1047" s="6">
        <v>17</v>
      </c>
      <c r="E1047" s="12">
        <v>43.6</v>
      </c>
      <c r="F1047" s="26">
        <f t="shared" si="151"/>
        <v>0.625</v>
      </c>
      <c r="G1047" s="26">
        <f t="shared" si="146"/>
        <v>12.111111111111111</v>
      </c>
      <c r="H1047" s="26">
        <f t="shared" si="152"/>
        <v>2.25</v>
      </c>
      <c r="I1047" s="28">
        <f>$Y$8*F1047</f>
        <v>1062.5</v>
      </c>
      <c r="J1047" s="28">
        <f>$Z$8*$Y$8*$AA$8</f>
        <v>200.12400000000002</v>
      </c>
      <c r="K1047" s="28">
        <f>0.5*$AB$8*$AD$8*$AC$8*(G1047)^2</f>
        <v>61.605185185185185</v>
      </c>
      <c r="L1047" s="28">
        <f t="shared" si="147"/>
        <v>1324.2291851851853</v>
      </c>
      <c r="M1047" s="31">
        <f t="shared" si="148"/>
        <v>16037.886798353911</v>
      </c>
      <c r="N1047" s="31">
        <f t="shared" si="149"/>
        <v>16.03788679835391</v>
      </c>
      <c r="O1047" s="24" t="str">
        <f t="shared" si="150"/>
        <v/>
      </c>
      <c r="P1047" s="24">
        <f t="shared" si="144"/>
        <v>0</v>
      </c>
      <c r="Q1047" s="24">
        <f t="shared" si="145"/>
        <v>0</v>
      </c>
      <c r="AE1047">
        <f>IF(E1047&lt;1,1,0)</f>
        <v>0</v>
      </c>
      <c r="AF1047">
        <f>IF(AE1047=1,"",E1047)</f>
        <v>43.6</v>
      </c>
      <c r="AG1047">
        <f>E1047/3.6</f>
        <v>12.111111111111111</v>
      </c>
    </row>
    <row r="1048" spans="2:33" x14ac:dyDescent="0.3">
      <c r="B1048" s="6" t="s">
        <v>54</v>
      </c>
      <c r="C1048" s="6">
        <v>1040</v>
      </c>
      <c r="D1048" s="6">
        <v>18</v>
      </c>
      <c r="E1048" s="12">
        <v>46</v>
      </c>
      <c r="F1048" s="26">
        <f t="shared" si="151"/>
        <v>0.6666666666666663</v>
      </c>
      <c r="G1048" s="26">
        <f t="shared" si="146"/>
        <v>12.777777777777777</v>
      </c>
      <c r="H1048" s="26">
        <f t="shared" si="152"/>
        <v>2.3999999999999986</v>
      </c>
      <c r="I1048" s="28">
        <f>$Y$8*F1048</f>
        <v>1133.3333333333328</v>
      </c>
      <c r="J1048" s="28">
        <f>$Z$8*$Y$8*$AA$8</f>
        <v>200.12400000000002</v>
      </c>
      <c r="K1048" s="28">
        <f>0.5*$AB$8*$AD$8*$AC$8*(G1048)^2</f>
        <v>68.574074074074062</v>
      </c>
      <c r="L1048" s="28">
        <f t="shared" si="147"/>
        <v>1402.031407407407</v>
      </c>
      <c r="M1048" s="31">
        <f t="shared" si="148"/>
        <v>17914.845761316865</v>
      </c>
      <c r="N1048" s="31">
        <f t="shared" si="149"/>
        <v>17.914845761316865</v>
      </c>
      <c r="O1048" s="24" t="str">
        <f t="shared" si="150"/>
        <v/>
      </c>
      <c r="P1048" s="24">
        <f t="shared" si="144"/>
        <v>0</v>
      </c>
      <c r="Q1048" s="24">
        <f t="shared" si="145"/>
        <v>0</v>
      </c>
      <c r="AE1048">
        <f>IF(E1048&lt;1,1,0)</f>
        <v>0</v>
      </c>
      <c r="AF1048">
        <f>IF(AE1048=1,"",E1048)</f>
        <v>46</v>
      </c>
      <c r="AG1048">
        <f>E1048/3.6</f>
        <v>12.777777777777777</v>
      </c>
    </row>
    <row r="1049" spans="2:33" x14ac:dyDescent="0.3">
      <c r="B1049" s="6" t="s">
        <v>54</v>
      </c>
      <c r="C1049" s="6">
        <v>1041</v>
      </c>
      <c r="D1049" s="6">
        <v>19</v>
      </c>
      <c r="E1049" s="12">
        <v>48.4</v>
      </c>
      <c r="F1049" s="26">
        <f t="shared" si="151"/>
        <v>0.625</v>
      </c>
      <c r="G1049" s="26">
        <f t="shared" si="146"/>
        <v>13.444444444444443</v>
      </c>
      <c r="H1049" s="26">
        <f t="shared" si="152"/>
        <v>2.25</v>
      </c>
      <c r="I1049" s="28">
        <f>$Y$8*F1049</f>
        <v>1062.5</v>
      </c>
      <c r="J1049" s="28">
        <f>$Z$8*$Y$8*$AA$8</f>
        <v>200.12400000000002</v>
      </c>
      <c r="K1049" s="28">
        <f>0.5*$AB$8*$AD$8*$AC$8*(G1049)^2</f>
        <v>75.916296296296267</v>
      </c>
      <c r="L1049" s="28">
        <f t="shared" si="147"/>
        <v>1338.5402962962962</v>
      </c>
      <c r="M1049" s="31">
        <f t="shared" si="148"/>
        <v>17995.930650205759</v>
      </c>
      <c r="N1049" s="31">
        <f t="shared" si="149"/>
        <v>17.995930650205757</v>
      </c>
      <c r="O1049" s="24" t="str">
        <f t="shared" si="150"/>
        <v/>
      </c>
      <c r="P1049" s="24">
        <f t="shared" si="144"/>
        <v>0</v>
      </c>
      <c r="Q1049" s="24">
        <f t="shared" si="145"/>
        <v>0</v>
      </c>
      <c r="AE1049">
        <f>IF(E1049&lt;1,1,0)</f>
        <v>0</v>
      </c>
      <c r="AF1049">
        <f>IF(AE1049=1,"",E1049)</f>
        <v>48.4</v>
      </c>
      <c r="AG1049">
        <f>E1049/3.6</f>
        <v>13.444444444444443</v>
      </c>
    </row>
    <row r="1050" spans="2:33" x14ac:dyDescent="0.3">
      <c r="B1050" s="6" t="s">
        <v>54</v>
      </c>
      <c r="C1050" s="6">
        <v>1042</v>
      </c>
      <c r="D1050" s="6">
        <v>20</v>
      </c>
      <c r="E1050" s="12">
        <v>50.5</v>
      </c>
      <c r="F1050" s="26">
        <f t="shared" si="151"/>
        <v>0.4861111111111111</v>
      </c>
      <c r="G1050" s="26">
        <f t="shared" si="146"/>
        <v>14.027777777777777</v>
      </c>
      <c r="H1050" s="26">
        <f t="shared" si="152"/>
        <v>1.75</v>
      </c>
      <c r="I1050" s="28">
        <f>$Y$8*F1050</f>
        <v>826.38888888888891</v>
      </c>
      <c r="J1050" s="28">
        <f>$Z$8*$Y$8*$AA$8</f>
        <v>200.12400000000002</v>
      </c>
      <c r="K1050" s="28">
        <f>0.5*$AB$8*$AD$8*$AC$8*(G1050)^2</f>
        <v>82.646990740740733</v>
      </c>
      <c r="L1050" s="28">
        <f t="shared" si="147"/>
        <v>1109.1598796296296</v>
      </c>
      <c r="M1050" s="31">
        <f t="shared" si="148"/>
        <v>15559.048311471191</v>
      </c>
      <c r="N1050" s="31">
        <f t="shared" si="149"/>
        <v>15.559048311471191</v>
      </c>
      <c r="O1050" s="24" t="str">
        <f t="shared" si="150"/>
        <v/>
      </c>
      <c r="P1050" s="24">
        <f t="shared" si="144"/>
        <v>0</v>
      </c>
      <c r="Q1050" s="24">
        <f t="shared" si="145"/>
        <v>0</v>
      </c>
      <c r="AE1050">
        <f>IF(E1050&lt;1,1,0)</f>
        <v>0</v>
      </c>
      <c r="AF1050">
        <f>IF(AE1050=1,"",E1050)</f>
        <v>50.5</v>
      </c>
      <c r="AG1050">
        <f>E1050/3.6</f>
        <v>14.027777777777777</v>
      </c>
    </row>
    <row r="1051" spans="2:33" x14ac:dyDescent="0.3">
      <c r="B1051" s="6" t="s">
        <v>54</v>
      </c>
      <c r="C1051" s="6">
        <v>1043</v>
      </c>
      <c r="D1051" s="6">
        <v>21</v>
      </c>
      <c r="E1051" s="12">
        <v>51.9</v>
      </c>
      <c r="F1051" s="26">
        <f t="shared" si="151"/>
        <v>0.29166666666666685</v>
      </c>
      <c r="G1051" s="26">
        <f t="shared" si="146"/>
        <v>14.416666666666666</v>
      </c>
      <c r="H1051" s="26">
        <f t="shared" si="152"/>
        <v>1.0500000000000007</v>
      </c>
      <c r="I1051" s="28">
        <f>$Y$8*F1051</f>
        <v>495.83333333333366</v>
      </c>
      <c r="J1051" s="28">
        <f>$Z$8*$Y$8*$AA$8</f>
        <v>200.12400000000002</v>
      </c>
      <c r="K1051" s="28">
        <f>0.5*$AB$8*$AD$8*$AC$8*(G1051)^2</f>
        <v>87.292916666666656</v>
      </c>
      <c r="L1051" s="28">
        <f t="shared" si="147"/>
        <v>783.25025000000039</v>
      </c>
      <c r="M1051" s="31">
        <f t="shared" si="148"/>
        <v>11291.857770833338</v>
      </c>
      <c r="N1051" s="31">
        <f t="shared" si="149"/>
        <v>11.291857770833337</v>
      </c>
      <c r="O1051" s="24" t="str">
        <f t="shared" si="150"/>
        <v/>
      </c>
      <c r="P1051" s="24">
        <f t="shared" si="144"/>
        <v>0</v>
      </c>
      <c r="Q1051" s="24">
        <f t="shared" si="145"/>
        <v>0</v>
      </c>
      <c r="AE1051">
        <f>IF(E1051&lt;1,1,0)</f>
        <v>0</v>
      </c>
      <c r="AF1051">
        <f>IF(AE1051=1,"",E1051)</f>
        <v>51.9</v>
      </c>
      <c r="AG1051">
        <f>E1051/3.6</f>
        <v>14.416666666666666</v>
      </c>
    </row>
    <row r="1052" spans="2:33" x14ac:dyDescent="0.3">
      <c r="B1052" s="6" t="s">
        <v>54</v>
      </c>
      <c r="C1052" s="6">
        <v>1044</v>
      </c>
      <c r="D1052" s="6">
        <v>22</v>
      </c>
      <c r="E1052" s="12">
        <v>52.6</v>
      </c>
      <c r="F1052" s="26">
        <f t="shared" si="151"/>
        <v>0.12499999999999981</v>
      </c>
      <c r="G1052" s="26">
        <f t="shared" si="146"/>
        <v>14.611111111111111</v>
      </c>
      <c r="H1052" s="26">
        <f t="shared" si="152"/>
        <v>0.44999999999999929</v>
      </c>
      <c r="I1052" s="28">
        <f>$Y$8*F1052</f>
        <v>212.49999999999966</v>
      </c>
      <c r="J1052" s="28">
        <f>$Z$8*$Y$8*$AA$8</f>
        <v>200.12400000000002</v>
      </c>
      <c r="K1052" s="28">
        <f>0.5*$AB$8*$AD$8*$AC$8*(G1052)^2</f>
        <v>89.663518518518515</v>
      </c>
      <c r="L1052" s="28">
        <f t="shared" si="147"/>
        <v>502.2875185185182</v>
      </c>
      <c r="M1052" s="31">
        <f t="shared" si="148"/>
        <v>7338.9787427983492</v>
      </c>
      <c r="N1052" s="31">
        <f t="shared" si="149"/>
        <v>7.3389787427983491</v>
      </c>
      <c r="O1052" s="24" t="str">
        <f t="shared" si="150"/>
        <v/>
      </c>
      <c r="P1052" s="24">
        <f t="shared" si="144"/>
        <v>0</v>
      </c>
      <c r="Q1052" s="24">
        <f t="shared" si="145"/>
        <v>0</v>
      </c>
      <c r="AE1052">
        <f>IF(E1052&lt;1,1,0)</f>
        <v>0</v>
      </c>
      <c r="AF1052">
        <f>IF(AE1052=1,"",E1052)</f>
        <v>52.6</v>
      </c>
      <c r="AG1052">
        <f>E1052/3.6</f>
        <v>14.611111111111111</v>
      </c>
    </row>
    <row r="1053" spans="2:33" x14ac:dyDescent="0.3">
      <c r="B1053" s="6" t="s">
        <v>54</v>
      </c>
      <c r="C1053" s="6">
        <v>1045</v>
      </c>
      <c r="D1053" s="6">
        <v>23</v>
      </c>
      <c r="E1053" s="12">
        <v>52.8</v>
      </c>
      <c r="F1053" s="26">
        <f t="shared" si="151"/>
        <v>4.1666666666666269E-2</v>
      </c>
      <c r="G1053" s="26">
        <f t="shared" si="146"/>
        <v>14.666666666666666</v>
      </c>
      <c r="H1053" s="26">
        <f t="shared" si="152"/>
        <v>0.14999999999999858</v>
      </c>
      <c r="I1053" s="28">
        <f>$Y$8*F1053</f>
        <v>70.833333333332661</v>
      </c>
      <c r="J1053" s="28">
        <f>$Z$8*$Y$8*$AA$8</f>
        <v>200.12400000000002</v>
      </c>
      <c r="K1053" s="28">
        <f>0.5*$AB$8*$AD$8*$AC$8*(G1053)^2</f>
        <v>90.34666666666665</v>
      </c>
      <c r="L1053" s="28">
        <f t="shared" si="147"/>
        <v>361.30399999999935</v>
      </c>
      <c r="M1053" s="31">
        <f t="shared" si="148"/>
        <v>5299.1253333333234</v>
      </c>
      <c r="N1053" s="31">
        <f t="shared" si="149"/>
        <v>5.2991253333333237</v>
      </c>
      <c r="O1053" s="24" t="str">
        <f t="shared" si="150"/>
        <v/>
      </c>
      <c r="P1053" s="24">
        <f t="shared" si="144"/>
        <v>0</v>
      </c>
      <c r="Q1053" s="24">
        <f t="shared" si="145"/>
        <v>0</v>
      </c>
      <c r="AE1053">
        <f>IF(E1053&lt;1,1,0)</f>
        <v>0</v>
      </c>
      <c r="AF1053">
        <f>IF(AE1053=1,"",E1053)</f>
        <v>52.8</v>
      </c>
      <c r="AG1053">
        <f>E1053/3.6</f>
        <v>14.666666666666666</v>
      </c>
    </row>
    <row r="1054" spans="2:33" x14ac:dyDescent="0.3">
      <c r="B1054" s="6" t="s">
        <v>54</v>
      </c>
      <c r="C1054" s="6">
        <v>1046</v>
      </c>
      <c r="D1054" s="6">
        <v>24</v>
      </c>
      <c r="E1054" s="12">
        <v>52.9</v>
      </c>
      <c r="F1054" s="26">
        <f t="shared" si="151"/>
        <v>4.1666666666667261E-2</v>
      </c>
      <c r="G1054" s="26">
        <f t="shared" si="146"/>
        <v>14.694444444444443</v>
      </c>
      <c r="H1054" s="26">
        <f t="shared" si="152"/>
        <v>0.15000000000000213</v>
      </c>
      <c r="I1054" s="28">
        <f>$Y$8*F1054</f>
        <v>70.833333333334338</v>
      </c>
      <c r="J1054" s="28">
        <f>$Z$8*$Y$8*$AA$8</f>
        <v>200.12400000000002</v>
      </c>
      <c r="K1054" s="28">
        <f>0.5*$AB$8*$AD$8*$AC$8*(G1054)^2</f>
        <v>90.689212962962941</v>
      </c>
      <c r="L1054" s="28">
        <f t="shared" si="147"/>
        <v>361.64654629629729</v>
      </c>
      <c r="M1054" s="31">
        <f t="shared" si="148"/>
        <v>5314.1950830761452</v>
      </c>
      <c r="N1054" s="31">
        <f t="shared" si="149"/>
        <v>5.3141950830761449</v>
      </c>
      <c r="O1054" s="24" t="str">
        <f t="shared" si="150"/>
        <v/>
      </c>
      <c r="P1054" s="24">
        <f t="shared" si="144"/>
        <v>0</v>
      </c>
      <c r="Q1054" s="24">
        <f t="shared" si="145"/>
        <v>0</v>
      </c>
      <c r="AE1054">
        <f>IF(E1054&lt;1,1,0)</f>
        <v>0</v>
      </c>
      <c r="AF1054">
        <f>IF(AE1054=1,"",E1054)</f>
        <v>52.9</v>
      </c>
      <c r="AG1054">
        <f>E1054/3.6</f>
        <v>14.694444444444443</v>
      </c>
    </row>
    <row r="1055" spans="2:33" x14ac:dyDescent="0.3">
      <c r="B1055" s="6" t="s">
        <v>54</v>
      </c>
      <c r="C1055" s="6">
        <v>1047</v>
      </c>
      <c r="D1055" s="6">
        <v>25</v>
      </c>
      <c r="E1055" s="12">
        <v>53.1</v>
      </c>
      <c r="F1055" s="26">
        <f t="shared" si="151"/>
        <v>5.5555555555555358E-2</v>
      </c>
      <c r="G1055" s="26">
        <f t="shared" si="146"/>
        <v>14.75</v>
      </c>
      <c r="H1055" s="26">
        <f t="shared" si="152"/>
        <v>0.19999999999999929</v>
      </c>
      <c r="I1055" s="28">
        <f>$Y$8*F1055</f>
        <v>94.444444444444116</v>
      </c>
      <c r="J1055" s="28">
        <f>$Z$8*$Y$8*$AA$8</f>
        <v>200.12400000000002</v>
      </c>
      <c r="K1055" s="28">
        <f>0.5*$AB$8*$AD$8*$AC$8*(G1055)^2</f>
        <v>91.376249999999999</v>
      </c>
      <c r="L1055" s="28">
        <f t="shared" si="147"/>
        <v>385.94469444444417</v>
      </c>
      <c r="M1055" s="31">
        <f t="shared" si="148"/>
        <v>5692.6842430555516</v>
      </c>
      <c r="N1055" s="31">
        <f t="shared" si="149"/>
        <v>5.6926842430555515</v>
      </c>
      <c r="O1055" s="24" t="str">
        <f t="shared" si="150"/>
        <v/>
      </c>
      <c r="P1055" s="24">
        <f t="shared" si="144"/>
        <v>0</v>
      </c>
      <c r="Q1055" s="24">
        <f t="shared" si="145"/>
        <v>0</v>
      </c>
      <c r="AE1055">
        <f>IF(E1055&lt;1,1,0)</f>
        <v>0</v>
      </c>
      <c r="AF1055">
        <f>IF(AE1055=1,"",E1055)</f>
        <v>53.1</v>
      </c>
      <c r="AG1055">
        <f>E1055/3.6</f>
        <v>14.75</v>
      </c>
    </row>
    <row r="1056" spans="2:33" x14ac:dyDescent="0.3">
      <c r="B1056" s="6" t="s">
        <v>54</v>
      </c>
      <c r="C1056" s="6">
        <v>1048</v>
      </c>
      <c r="D1056" s="6">
        <v>26</v>
      </c>
      <c r="E1056" s="12">
        <v>53.3</v>
      </c>
      <c r="F1056" s="26">
        <f t="shared" si="151"/>
        <v>0</v>
      </c>
      <c r="G1056" s="26">
        <f t="shared" si="146"/>
        <v>14.805555555555554</v>
      </c>
      <c r="H1056" s="26">
        <f t="shared" si="152"/>
        <v>0</v>
      </c>
      <c r="I1056" s="28">
        <f>$Y$8*F1056</f>
        <v>0</v>
      </c>
      <c r="J1056" s="28">
        <f>$Z$8*$Y$8*$AA$8</f>
        <v>200.12400000000002</v>
      </c>
      <c r="K1056" s="28">
        <f>0.5*$AB$8*$AD$8*$AC$8*(G1056)^2</f>
        <v>92.065879629629606</v>
      </c>
      <c r="L1056" s="28">
        <f t="shared" si="147"/>
        <v>292.18987962962962</v>
      </c>
      <c r="M1056" s="31">
        <f t="shared" si="148"/>
        <v>4326.033495627571</v>
      </c>
      <c r="N1056" s="31">
        <f t="shared" si="149"/>
        <v>4.3260334956275708</v>
      </c>
      <c r="O1056" s="24" t="str">
        <f t="shared" si="150"/>
        <v/>
      </c>
      <c r="P1056" s="24">
        <f t="shared" si="144"/>
        <v>0</v>
      </c>
      <c r="Q1056" s="24">
        <f t="shared" si="145"/>
        <v>0</v>
      </c>
      <c r="AE1056">
        <f>IF(E1056&lt;1,1,0)</f>
        <v>0</v>
      </c>
      <c r="AF1056">
        <f>IF(AE1056=1,"",E1056)</f>
        <v>53.3</v>
      </c>
      <c r="AG1056">
        <f>E1056/3.6</f>
        <v>14.805555555555554</v>
      </c>
    </row>
    <row r="1057" spans="2:33" x14ac:dyDescent="0.3">
      <c r="B1057" s="6" t="s">
        <v>54</v>
      </c>
      <c r="C1057" s="6">
        <v>1049</v>
      </c>
      <c r="D1057" s="6">
        <v>27</v>
      </c>
      <c r="E1057" s="12">
        <v>53.1</v>
      </c>
      <c r="F1057" s="26">
        <f t="shared" si="151"/>
        <v>-0.1388888888888889</v>
      </c>
      <c r="G1057" s="26">
        <f t="shared" si="146"/>
        <v>14.75</v>
      </c>
      <c r="H1057" s="26">
        <f t="shared" si="152"/>
        <v>-0.5</v>
      </c>
      <c r="I1057" s="28">
        <f>$Y$8*F1057</f>
        <v>-236.11111111111111</v>
      </c>
      <c r="J1057" s="28">
        <f>$Z$8*$Y$8*$AA$8</f>
        <v>200.12400000000002</v>
      </c>
      <c r="K1057" s="28">
        <f>0.5*$AB$8*$AD$8*$AC$8*(G1057)^2</f>
        <v>91.376249999999999</v>
      </c>
      <c r="L1057" s="28">
        <f t="shared" si="147"/>
        <v>55.389138888888908</v>
      </c>
      <c r="M1057" s="31">
        <f t="shared" si="148"/>
        <v>816.98979861111138</v>
      </c>
      <c r="N1057" s="31">
        <f t="shared" si="149"/>
        <v>0.81698979861111143</v>
      </c>
      <c r="O1057" s="24" t="str">
        <f t="shared" si="150"/>
        <v/>
      </c>
      <c r="P1057" s="24">
        <f t="shared" si="144"/>
        <v>277.899009259259</v>
      </c>
      <c r="Q1057" s="24">
        <f t="shared" si="145"/>
        <v>180.63435601851836</v>
      </c>
      <c r="AE1057">
        <f>IF(E1057&lt;1,1,0)</f>
        <v>0</v>
      </c>
      <c r="AF1057">
        <f>IF(AE1057=1,"",E1057)</f>
        <v>53.1</v>
      </c>
      <c r="AG1057">
        <f>E1057/3.6</f>
        <v>14.75</v>
      </c>
    </row>
    <row r="1058" spans="2:33" x14ac:dyDescent="0.3">
      <c r="B1058" s="6" t="s">
        <v>54</v>
      </c>
      <c r="C1058" s="6">
        <v>1050</v>
      </c>
      <c r="D1058" s="6">
        <v>28</v>
      </c>
      <c r="E1058" s="12">
        <v>52.3</v>
      </c>
      <c r="F1058" s="26">
        <f t="shared" si="151"/>
        <v>-0.33333333333333315</v>
      </c>
      <c r="G1058" s="26">
        <f t="shared" si="146"/>
        <v>14.527777777777777</v>
      </c>
      <c r="H1058" s="26">
        <f t="shared" si="152"/>
        <v>-1.1999999999999993</v>
      </c>
      <c r="I1058" s="28">
        <f>$Y$8*F1058</f>
        <v>-566.6666666666664</v>
      </c>
      <c r="J1058" s="28">
        <f>$Z$8*$Y$8*$AA$8</f>
        <v>200.12400000000002</v>
      </c>
      <c r="K1058" s="28">
        <f>0.5*$AB$8*$AD$8*$AC$8*(G1058)^2</f>
        <v>88.643657407407389</v>
      </c>
      <c r="L1058" s="28">
        <f t="shared" si="147"/>
        <v>-277.899009259259</v>
      </c>
      <c r="M1058" s="31">
        <f t="shared" si="148"/>
        <v>-4037.2550511831237</v>
      </c>
      <c r="N1058" s="31">
        <f t="shared" si="149"/>
        <v>-4.0372550511831236</v>
      </c>
      <c r="O1058" s="24" t="str">
        <f t="shared" si="150"/>
        <v>BRAKING</v>
      </c>
      <c r="P1058" s="24">
        <f t="shared" si="144"/>
        <v>542.96197222222224</v>
      </c>
      <c r="Q1058" s="24">
        <f t="shared" si="145"/>
        <v>352.92528194444446</v>
      </c>
      <c r="AE1058">
        <f>IF(E1058&lt;1,1,0)</f>
        <v>0</v>
      </c>
      <c r="AF1058">
        <f>IF(AE1058=1,"",E1058)</f>
        <v>52.3</v>
      </c>
      <c r="AG1058">
        <f>E1058/3.6</f>
        <v>14.527777777777777</v>
      </c>
    </row>
    <row r="1059" spans="2:33" x14ac:dyDescent="0.3">
      <c r="B1059" s="6" t="s">
        <v>54</v>
      </c>
      <c r="C1059" s="6">
        <v>1051</v>
      </c>
      <c r="D1059" s="6">
        <v>29</v>
      </c>
      <c r="E1059" s="12">
        <v>50.7</v>
      </c>
      <c r="F1059" s="26">
        <f t="shared" si="151"/>
        <v>-0.4861111111111111</v>
      </c>
      <c r="G1059" s="26">
        <f t="shared" si="146"/>
        <v>14.083333333333334</v>
      </c>
      <c r="H1059" s="26">
        <f t="shared" si="152"/>
        <v>-1.75</v>
      </c>
      <c r="I1059" s="28">
        <f>$Y$8*F1059</f>
        <v>-826.38888888888891</v>
      </c>
      <c r="J1059" s="28">
        <f>$Z$8*$Y$8*$AA$8</f>
        <v>200.12400000000002</v>
      </c>
      <c r="K1059" s="28">
        <f>0.5*$AB$8*$AD$8*$AC$8*(G1059)^2</f>
        <v>83.302916666666675</v>
      </c>
      <c r="L1059" s="28">
        <f t="shared" si="147"/>
        <v>-542.96197222222224</v>
      </c>
      <c r="M1059" s="31">
        <f t="shared" si="148"/>
        <v>-7646.7144421296307</v>
      </c>
      <c r="N1059" s="31">
        <f t="shared" si="149"/>
        <v>-7.6467144421296309</v>
      </c>
      <c r="O1059" s="24" t="str">
        <f t="shared" si="150"/>
        <v>BRAKING</v>
      </c>
      <c r="P1059" s="24">
        <f t="shared" si="144"/>
        <v>714.36637037037099</v>
      </c>
      <c r="Q1059" s="24">
        <f t="shared" si="145"/>
        <v>464.33814074074115</v>
      </c>
      <c r="AE1059">
        <f>IF(E1059&lt;1,1,0)</f>
        <v>0</v>
      </c>
      <c r="AF1059">
        <f>IF(AE1059=1,"",E1059)</f>
        <v>50.7</v>
      </c>
      <c r="AG1059">
        <f>E1059/3.6</f>
        <v>14.083333333333334</v>
      </c>
    </row>
    <row r="1060" spans="2:33" x14ac:dyDescent="0.3">
      <c r="B1060" s="6" t="s">
        <v>54</v>
      </c>
      <c r="C1060" s="6">
        <v>1052</v>
      </c>
      <c r="D1060" s="6">
        <v>30</v>
      </c>
      <c r="E1060" s="12">
        <v>48.8</v>
      </c>
      <c r="F1060" s="26">
        <f t="shared" si="151"/>
        <v>-0.5833333333333337</v>
      </c>
      <c r="G1060" s="26">
        <f t="shared" si="146"/>
        <v>13.555555555555554</v>
      </c>
      <c r="H1060" s="26">
        <f t="shared" si="152"/>
        <v>-2.1000000000000014</v>
      </c>
      <c r="I1060" s="28">
        <f>$Y$8*F1060</f>
        <v>-991.66666666666731</v>
      </c>
      <c r="J1060" s="28">
        <f>$Z$8*$Y$8*$AA$8</f>
        <v>200.12400000000002</v>
      </c>
      <c r="K1060" s="28">
        <f>0.5*$AB$8*$AD$8*$AC$8*(G1060)^2</f>
        <v>77.176296296296272</v>
      </c>
      <c r="L1060" s="28">
        <f t="shared" si="147"/>
        <v>-714.36637037037099</v>
      </c>
      <c r="M1060" s="31">
        <f t="shared" si="148"/>
        <v>-9683.6330205761387</v>
      </c>
      <c r="N1060" s="31">
        <f t="shared" si="149"/>
        <v>-9.6836330205761385</v>
      </c>
      <c r="O1060" s="24" t="str">
        <f t="shared" si="150"/>
        <v>BRAKING</v>
      </c>
      <c r="P1060" s="24">
        <f t="shared" si="144"/>
        <v>910.35863888888878</v>
      </c>
      <c r="Q1060" s="24">
        <f t="shared" si="145"/>
        <v>591.73311527777776</v>
      </c>
      <c r="AE1060">
        <f>IF(E1060&lt;1,1,0)</f>
        <v>0</v>
      </c>
      <c r="AF1060">
        <f>IF(AE1060=1,"",E1060)</f>
        <v>48.8</v>
      </c>
      <c r="AG1060">
        <f>E1060/3.6</f>
        <v>13.555555555555554</v>
      </c>
    </row>
    <row r="1061" spans="2:33" x14ac:dyDescent="0.3">
      <c r="B1061" s="6" t="s">
        <v>54</v>
      </c>
      <c r="C1061" s="6">
        <v>1053</v>
      </c>
      <c r="D1061" s="6">
        <v>31</v>
      </c>
      <c r="E1061" s="12">
        <v>46.5</v>
      </c>
      <c r="F1061" s="26">
        <f t="shared" si="151"/>
        <v>-0.69444444444444442</v>
      </c>
      <c r="G1061" s="26">
        <f t="shared" si="146"/>
        <v>12.916666666666666</v>
      </c>
      <c r="H1061" s="26">
        <f t="shared" si="152"/>
        <v>-2.5</v>
      </c>
      <c r="I1061" s="28">
        <f>$Y$8*F1061</f>
        <v>-1180.5555555555554</v>
      </c>
      <c r="J1061" s="28">
        <f>$Z$8*$Y$8*$AA$8</f>
        <v>200.12400000000002</v>
      </c>
      <c r="K1061" s="28">
        <f>0.5*$AB$8*$AD$8*$AC$8*(G1061)^2</f>
        <v>70.072916666666657</v>
      </c>
      <c r="L1061" s="28">
        <f t="shared" si="147"/>
        <v>-910.35863888888878</v>
      </c>
      <c r="M1061" s="31">
        <f t="shared" si="148"/>
        <v>-11758.799085648147</v>
      </c>
      <c r="N1061" s="31">
        <f t="shared" si="149"/>
        <v>-11.758799085648146</v>
      </c>
      <c r="O1061" s="24" t="str">
        <f t="shared" si="150"/>
        <v>BRAKING</v>
      </c>
      <c r="P1061" s="24">
        <f t="shared" si="144"/>
        <v>1201.5932222222229</v>
      </c>
      <c r="Q1061" s="24">
        <f t="shared" si="145"/>
        <v>781.035594444445</v>
      </c>
      <c r="AE1061">
        <f>IF(E1061&lt;1,1,0)</f>
        <v>0</v>
      </c>
      <c r="AF1061">
        <f>IF(AE1061=1,"",E1061)</f>
        <v>46.5</v>
      </c>
      <c r="AG1061">
        <f>E1061/3.6</f>
        <v>12.916666666666666</v>
      </c>
    </row>
    <row r="1062" spans="2:33" x14ac:dyDescent="0.3">
      <c r="B1062" s="6" t="s">
        <v>54</v>
      </c>
      <c r="C1062" s="6">
        <v>1054</v>
      </c>
      <c r="D1062" s="6">
        <v>32</v>
      </c>
      <c r="E1062" s="12">
        <v>43.8</v>
      </c>
      <c r="F1062" s="26">
        <f t="shared" si="151"/>
        <v>-0.86111111111111149</v>
      </c>
      <c r="G1062" s="26">
        <f t="shared" si="146"/>
        <v>12.166666666666666</v>
      </c>
      <c r="H1062" s="26">
        <f t="shared" si="152"/>
        <v>-3.1000000000000014</v>
      </c>
      <c r="I1062" s="28">
        <f>$Y$8*F1062</f>
        <v>-1463.8888888888896</v>
      </c>
      <c r="J1062" s="28">
        <f>$Z$8*$Y$8*$AA$8</f>
        <v>200.12400000000002</v>
      </c>
      <c r="K1062" s="28">
        <f>0.5*$AB$8*$AD$8*$AC$8*(G1062)^2</f>
        <v>62.17166666666666</v>
      </c>
      <c r="L1062" s="28">
        <f t="shared" si="147"/>
        <v>-1201.5932222222229</v>
      </c>
      <c r="M1062" s="31">
        <f t="shared" si="148"/>
        <v>-14619.384203703712</v>
      </c>
      <c r="N1062" s="31">
        <f t="shared" si="149"/>
        <v>-14.619384203703712</v>
      </c>
      <c r="O1062" s="24" t="str">
        <f t="shared" si="150"/>
        <v>BRAKING</v>
      </c>
      <c r="P1062" s="24">
        <f t="shared" si="144"/>
        <v>1588.9101203703694</v>
      </c>
      <c r="Q1062" s="24">
        <f t="shared" si="145"/>
        <v>1032.7915782407401</v>
      </c>
      <c r="AE1062">
        <f>IF(E1062&lt;1,1,0)</f>
        <v>0</v>
      </c>
      <c r="AF1062">
        <f>IF(AE1062=1,"",E1062)</f>
        <v>43.8</v>
      </c>
      <c r="AG1062">
        <f>E1062/3.6</f>
        <v>12.166666666666666</v>
      </c>
    </row>
    <row r="1063" spans="2:33" x14ac:dyDescent="0.3">
      <c r="B1063" s="6" t="s">
        <v>54</v>
      </c>
      <c r="C1063" s="6">
        <v>1055</v>
      </c>
      <c r="D1063" s="6">
        <v>33</v>
      </c>
      <c r="E1063" s="12">
        <v>40.299999999999997</v>
      </c>
      <c r="F1063" s="26">
        <f t="shared" si="151"/>
        <v>-1.0833333333333328</v>
      </c>
      <c r="G1063" s="26">
        <f t="shared" si="146"/>
        <v>11.194444444444443</v>
      </c>
      <c r="H1063" s="26">
        <f t="shared" si="152"/>
        <v>-3.8999999999999986</v>
      </c>
      <c r="I1063" s="28">
        <f>$Y$8*F1063</f>
        <v>-1841.6666666666658</v>
      </c>
      <c r="J1063" s="28">
        <f>$Z$8*$Y$8*$AA$8</f>
        <v>200.12400000000002</v>
      </c>
      <c r="K1063" s="28">
        <f>0.5*$AB$8*$AD$8*$AC$8*(G1063)^2</f>
        <v>52.632546296296276</v>
      </c>
      <c r="L1063" s="28">
        <f t="shared" si="147"/>
        <v>-1588.9101203703694</v>
      </c>
      <c r="M1063" s="31">
        <f t="shared" si="148"/>
        <v>-17786.966069701633</v>
      </c>
      <c r="N1063" s="31">
        <f t="shared" si="149"/>
        <v>-17.786966069701634</v>
      </c>
      <c r="O1063" s="24" t="str">
        <f t="shared" si="150"/>
        <v>BRAKING</v>
      </c>
      <c r="P1063" s="24">
        <f t="shared" si="144"/>
        <v>2024.5426666666663</v>
      </c>
      <c r="Q1063" s="24">
        <f t="shared" si="145"/>
        <v>1315.9527333333331</v>
      </c>
      <c r="AE1063">
        <f>IF(E1063&lt;1,1,0)</f>
        <v>0</v>
      </c>
      <c r="AF1063">
        <f>IF(AE1063=1,"",E1063)</f>
        <v>40.299999999999997</v>
      </c>
      <c r="AG1063">
        <f>E1063/3.6</f>
        <v>11.194444444444443</v>
      </c>
    </row>
    <row r="1064" spans="2:33" x14ac:dyDescent="0.3">
      <c r="B1064" s="6" t="s">
        <v>54</v>
      </c>
      <c r="C1064" s="6">
        <v>1056</v>
      </c>
      <c r="D1064" s="6">
        <v>34</v>
      </c>
      <c r="E1064" s="12">
        <v>36</v>
      </c>
      <c r="F1064" s="26">
        <f t="shared" si="151"/>
        <v>-1.333333333333333</v>
      </c>
      <c r="G1064" s="26">
        <f t="shared" si="146"/>
        <v>10</v>
      </c>
      <c r="H1064" s="26">
        <f t="shared" si="152"/>
        <v>-4.7999999999999989</v>
      </c>
      <c r="I1064" s="28">
        <f>$Y$8*F1064</f>
        <v>-2266.6666666666661</v>
      </c>
      <c r="J1064" s="28">
        <f>$Z$8*$Y$8*$AA$8</f>
        <v>200.12400000000002</v>
      </c>
      <c r="K1064" s="28">
        <f>0.5*$AB$8*$AD$8*$AC$8*(G1064)^2</f>
        <v>42</v>
      </c>
      <c r="L1064" s="28">
        <f t="shared" si="147"/>
        <v>-2024.5426666666663</v>
      </c>
      <c r="M1064" s="31">
        <f t="shared" si="148"/>
        <v>-20245.426666666663</v>
      </c>
      <c r="N1064" s="31">
        <f t="shared" si="149"/>
        <v>-20.245426666666663</v>
      </c>
      <c r="O1064" s="24" t="str">
        <f t="shared" si="150"/>
        <v>BRAKING</v>
      </c>
      <c r="P1064" s="24">
        <f t="shared" si="144"/>
        <v>2272.1101203703702</v>
      </c>
      <c r="Q1064" s="24">
        <f t="shared" si="145"/>
        <v>1476.8715782407407</v>
      </c>
      <c r="AE1064">
        <f>IF(E1064&lt;1,1,0)</f>
        <v>0</v>
      </c>
      <c r="AF1064">
        <f>IF(AE1064=1,"",E1064)</f>
        <v>36</v>
      </c>
      <c r="AG1064">
        <f>E1064/3.6</f>
        <v>10</v>
      </c>
    </row>
    <row r="1065" spans="2:33" x14ac:dyDescent="0.3">
      <c r="B1065" s="6" t="s">
        <v>54</v>
      </c>
      <c r="C1065" s="6">
        <v>1057</v>
      </c>
      <c r="D1065" s="6">
        <v>35</v>
      </c>
      <c r="E1065" s="12">
        <v>30.7</v>
      </c>
      <c r="F1065" s="26">
        <f t="shared" si="151"/>
        <v>-1.4722222222222223</v>
      </c>
      <c r="G1065" s="26">
        <f t="shared" si="146"/>
        <v>8.5277777777777768</v>
      </c>
      <c r="H1065" s="26">
        <f t="shared" si="152"/>
        <v>-5.3000000000000007</v>
      </c>
      <c r="I1065" s="28">
        <f>$Y$8*F1065</f>
        <v>-2502.7777777777778</v>
      </c>
      <c r="J1065" s="28">
        <f>$Z$8*$Y$8*$AA$8</f>
        <v>200.12400000000002</v>
      </c>
      <c r="K1065" s="28">
        <f>0.5*$AB$8*$AD$8*$AC$8*(G1065)^2</f>
        <v>30.543657407407402</v>
      </c>
      <c r="L1065" s="28">
        <f t="shared" si="147"/>
        <v>-2272.1101203703702</v>
      </c>
      <c r="M1065" s="31">
        <f t="shared" si="148"/>
        <v>-19376.050193158433</v>
      </c>
      <c r="N1065" s="31">
        <f t="shared" si="149"/>
        <v>-19.376050193158434</v>
      </c>
      <c r="O1065" s="24" t="str">
        <f t="shared" si="150"/>
        <v>BRAKING</v>
      </c>
      <c r="P1065" s="24">
        <f t="shared" si="144"/>
        <v>2069.2458148148148</v>
      </c>
      <c r="Q1065" s="24">
        <f t="shared" si="145"/>
        <v>1345.0097796296297</v>
      </c>
      <c r="AE1065">
        <f>IF(E1065&lt;1,1,0)</f>
        <v>0</v>
      </c>
      <c r="AF1065">
        <f>IF(AE1065=1,"",E1065)</f>
        <v>30.7</v>
      </c>
      <c r="AG1065">
        <f>E1065/3.6</f>
        <v>8.5277777777777768</v>
      </c>
    </row>
    <row r="1066" spans="2:33" x14ac:dyDescent="0.3">
      <c r="B1066" s="6" t="s">
        <v>54</v>
      </c>
      <c r="C1066" s="6">
        <v>1058</v>
      </c>
      <c r="D1066" s="6">
        <v>36</v>
      </c>
      <c r="E1066" s="12">
        <v>25.4</v>
      </c>
      <c r="F1066" s="26">
        <f t="shared" si="151"/>
        <v>-1.3472222222222221</v>
      </c>
      <c r="G1066" s="26">
        <f t="shared" si="146"/>
        <v>7.0555555555555554</v>
      </c>
      <c r="H1066" s="26">
        <f t="shared" si="152"/>
        <v>-4.8499999999999996</v>
      </c>
      <c r="I1066" s="28">
        <f>$Y$8*F1066</f>
        <v>-2290.2777777777774</v>
      </c>
      <c r="J1066" s="28">
        <f>$Z$8*$Y$8*$AA$8</f>
        <v>200.12400000000002</v>
      </c>
      <c r="K1066" s="28">
        <f>0.5*$AB$8*$AD$8*$AC$8*(G1066)^2</f>
        <v>20.907962962962962</v>
      </c>
      <c r="L1066" s="28">
        <f t="shared" si="147"/>
        <v>-2069.2458148148148</v>
      </c>
      <c r="M1066" s="31">
        <f t="shared" si="148"/>
        <v>-14599.678804526749</v>
      </c>
      <c r="N1066" s="31">
        <f t="shared" si="149"/>
        <v>-14.59967880452675</v>
      </c>
      <c r="O1066" s="24" t="str">
        <f t="shared" si="150"/>
        <v>BRAKING</v>
      </c>
      <c r="P1066" s="24">
        <f t="shared" si="144"/>
        <v>1839.7509999999997</v>
      </c>
      <c r="Q1066" s="24">
        <f t="shared" si="145"/>
        <v>1195.8381499999998</v>
      </c>
      <c r="AE1066">
        <f>IF(E1066&lt;1,1,0)</f>
        <v>0</v>
      </c>
      <c r="AF1066">
        <f>IF(AE1066=1,"",E1066)</f>
        <v>25.4</v>
      </c>
      <c r="AG1066">
        <f>E1066/3.6</f>
        <v>7.0555555555555554</v>
      </c>
    </row>
    <row r="1067" spans="2:33" x14ac:dyDescent="0.3">
      <c r="B1067" s="6" t="s">
        <v>54</v>
      </c>
      <c r="C1067" s="6">
        <v>1059</v>
      </c>
      <c r="D1067" s="6">
        <v>37</v>
      </c>
      <c r="E1067" s="12">
        <v>21</v>
      </c>
      <c r="F1067" s="26">
        <f t="shared" si="151"/>
        <v>-1.2083333333333333</v>
      </c>
      <c r="G1067" s="26">
        <f t="shared" si="146"/>
        <v>5.833333333333333</v>
      </c>
      <c r="H1067" s="26">
        <f t="shared" si="152"/>
        <v>-4.3499999999999996</v>
      </c>
      <c r="I1067" s="28">
        <f>$Y$8*F1067</f>
        <v>-2054.1666666666665</v>
      </c>
      <c r="J1067" s="28">
        <f>$Z$8*$Y$8*$AA$8</f>
        <v>200.12400000000002</v>
      </c>
      <c r="K1067" s="28">
        <f>0.5*$AB$8*$AD$8*$AC$8*(G1067)^2</f>
        <v>14.291666666666664</v>
      </c>
      <c r="L1067" s="28">
        <f t="shared" si="147"/>
        <v>-1839.7509999999997</v>
      </c>
      <c r="M1067" s="31">
        <f t="shared" si="148"/>
        <v>-10731.880833333331</v>
      </c>
      <c r="N1067" s="31">
        <f t="shared" si="149"/>
        <v>-10.731880833333332</v>
      </c>
      <c r="O1067" s="24" t="str">
        <f t="shared" si="150"/>
        <v>BRAKING</v>
      </c>
      <c r="P1067" s="24">
        <f t="shared" si="144"/>
        <v>1585.2823425925926</v>
      </c>
      <c r="Q1067" s="24">
        <f t="shared" si="145"/>
        <v>1030.4335226851852</v>
      </c>
      <c r="AE1067">
        <f>IF(E1067&lt;1,1,0)</f>
        <v>0</v>
      </c>
      <c r="AF1067">
        <f>IF(AE1067=1,"",E1067)</f>
        <v>21</v>
      </c>
      <c r="AG1067">
        <f>E1067/3.6</f>
        <v>5.833333333333333</v>
      </c>
    </row>
    <row r="1068" spans="2:33" x14ac:dyDescent="0.3">
      <c r="B1068" s="6" t="s">
        <v>54</v>
      </c>
      <c r="C1068" s="6">
        <v>1060</v>
      </c>
      <c r="D1068" s="6">
        <v>38</v>
      </c>
      <c r="E1068" s="12">
        <v>16.7</v>
      </c>
      <c r="F1068" s="26">
        <f t="shared" si="151"/>
        <v>-1.0555555555555556</v>
      </c>
      <c r="G1068" s="26">
        <f t="shared" si="146"/>
        <v>4.6388888888888884</v>
      </c>
      <c r="H1068" s="26">
        <f t="shared" si="152"/>
        <v>-3.8</v>
      </c>
      <c r="I1068" s="28">
        <f>$Y$8*F1068</f>
        <v>-1794.4444444444446</v>
      </c>
      <c r="J1068" s="28">
        <f>$Z$8*$Y$8*$AA$8</f>
        <v>200.12400000000002</v>
      </c>
      <c r="K1068" s="28">
        <f>0.5*$AB$8*$AD$8*$AC$8*(G1068)^2</f>
        <v>9.0381018518518488</v>
      </c>
      <c r="L1068" s="28">
        <f t="shared" si="147"/>
        <v>-1585.2823425925926</v>
      </c>
      <c r="M1068" s="31">
        <f t="shared" si="148"/>
        <v>-7353.9486448045263</v>
      </c>
      <c r="N1068" s="31">
        <f t="shared" si="149"/>
        <v>-7.3539486448045261</v>
      </c>
      <c r="O1068" s="24" t="str">
        <f t="shared" si="150"/>
        <v>BRAKING</v>
      </c>
      <c r="P1068" s="24">
        <f t="shared" si="144"/>
        <v>903.7791481481479</v>
      </c>
      <c r="Q1068" s="24">
        <f t="shared" si="145"/>
        <v>587.45644629629612</v>
      </c>
      <c r="AE1068">
        <f>IF(E1068&lt;1,1,0)</f>
        <v>0</v>
      </c>
      <c r="AF1068">
        <f>IF(AE1068=1,"",E1068)</f>
        <v>16.7</v>
      </c>
      <c r="AG1068">
        <f>E1068/3.6</f>
        <v>4.6388888888888884</v>
      </c>
    </row>
    <row r="1069" spans="2:33" x14ac:dyDescent="0.3">
      <c r="B1069" s="6" t="s">
        <v>54</v>
      </c>
      <c r="C1069" s="6">
        <v>1061</v>
      </c>
      <c r="D1069" s="6">
        <v>39</v>
      </c>
      <c r="E1069" s="12">
        <v>13.4</v>
      </c>
      <c r="F1069" s="26">
        <f t="shared" si="151"/>
        <v>-0.65277777777777768</v>
      </c>
      <c r="G1069" s="26">
        <f t="shared" si="146"/>
        <v>3.7222222222222223</v>
      </c>
      <c r="H1069" s="26">
        <f t="shared" si="152"/>
        <v>-2.3499999999999996</v>
      </c>
      <c r="I1069" s="28">
        <f>$Y$8*F1069</f>
        <v>-1109.7222222222219</v>
      </c>
      <c r="J1069" s="28">
        <f>$Z$8*$Y$8*$AA$8</f>
        <v>200.12400000000002</v>
      </c>
      <c r="K1069" s="28">
        <f>0.5*$AB$8*$AD$8*$AC$8*(G1069)^2</f>
        <v>5.8190740740740736</v>
      </c>
      <c r="L1069" s="28">
        <f t="shared" si="147"/>
        <v>-903.7791481481479</v>
      </c>
      <c r="M1069" s="31">
        <f t="shared" si="148"/>
        <v>-3364.0668292181062</v>
      </c>
      <c r="N1069" s="31">
        <f t="shared" si="149"/>
        <v>-3.3640668292181064</v>
      </c>
      <c r="O1069" s="24" t="str">
        <f t="shared" si="150"/>
        <v>BRAKING</v>
      </c>
      <c r="P1069" s="24">
        <f t="shared" si="144"/>
        <v>102.15377777777793</v>
      </c>
      <c r="Q1069" s="24">
        <f t="shared" si="145"/>
        <v>66.399955555555664</v>
      </c>
      <c r="AE1069">
        <f>IF(E1069&lt;1,1,0)</f>
        <v>0</v>
      </c>
      <c r="AF1069">
        <f>IF(AE1069=1,"",E1069)</f>
        <v>13.4</v>
      </c>
      <c r="AG1069">
        <f>E1069/3.6</f>
        <v>3.7222222222222223</v>
      </c>
    </row>
    <row r="1070" spans="2:33" x14ac:dyDescent="0.3">
      <c r="B1070" s="6" t="s">
        <v>54</v>
      </c>
      <c r="C1070" s="6">
        <v>1062</v>
      </c>
      <c r="D1070" s="6">
        <v>40</v>
      </c>
      <c r="E1070" s="12">
        <v>12</v>
      </c>
      <c r="F1070" s="26">
        <f t="shared" si="151"/>
        <v>-0.18055555555555566</v>
      </c>
      <c r="G1070" s="26">
        <f t="shared" si="146"/>
        <v>3.333333333333333</v>
      </c>
      <c r="H1070" s="26">
        <f t="shared" si="152"/>
        <v>-0.65000000000000036</v>
      </c>
      <c r="I1070" s="28">
        <f>$Y$8*F1070</f>
        <v>-306.94444444444463</v>
      </c>
      <c r="J1070" s="28">
        <f>$Z$8*$Y$8*$AA$8</f>
        <v>200.12400000000002</v>
      </c>
      <c r="K1070" s="28">
        <f>0.5*$AB$8*$AD$8*$AC$8*(G1070)^2</f>
        <v>4.6666666666666652</v>
      </c>
      <c r="L1070" s="28">
        <f t="shared" si="147"/>
        <v>-102.15377777777793</v>
      </c>
      <c r="M1070" s="31">
        <f t="shared" si="148"/>
        <v>-340.51259259259308</v>
      </c>
      <c r="N1070" s="31">
        <f t="shared" si="149"/>
        <v>-0.34051259259259309</v>
      </c>
      <c r="O1070" s="24" t="str">
        <f t="shared" si="150"/>
        <v>BRAKING</v>
      </c>
      <c r="P1070" s="24">
        <f t="shared" si="144"/>
        <v>0</v>
      </c>
      <c r="Q1070" s="24">
        <f t="shared" si="145"/>
        <v>0</v>
      </c>
      <c r="AE1070">
        <f>IF(E1070&lt;1,1,0)</f>
        <v>0</v>
      </c>
      <c r="AF1070">
        <f>IF(AE1070=1,"",E1070)</f>
        <v>12</v>
      </c>
      <c r="AG1070">
        <f>E1070/3.6</f>
        <v>3.333333333333333</v>
      </c>
    </row>
    <row r="1071" spans="2:33" x14ac:dyDescent="0.3">
      <c r="B1071" s="6" t="s">
        <v>54</v>
      </c>
      <c r="C1071" s="6">
        <v>1063</v>
      </c>
      <c r="D1071" s="6">
        <v>41</v>
      </c>
      <c r="E1071" s="12">
        <v>12.1</v>
      </c>
      <c r="F1071" s="26">
        <f t="shared" si="151"/>
        <v>0.1111111111111112</v>
      </c>
      <c r="G1071" s="26">
        <f t="shared" si="146"/>
        <v>3.3611111111111107</v>
      </c>
      <c r="H1071" s="26">
        <f t="shared" si="152"/>
        <v>0.40000000000000036</v>
      </c>
      <c r="I1071" s="28">
        <f>$Y$8*F1071</f>
        <v>188.88888888888906</v>
      </c>
      <c r="J1071" s="28">
        <f>$Z$8*$Y$8*$AA$8</f>
        <v>200.12400000000002</v>
      </c>
      <c r="K1071" s="28">
        <f>0.5*$AB$8*$AD$8*$AC$8*(G1071)^2</f>
        <v>4.7447685185185167</v>
      </c>
      <c r="L1071" s="28">
        <f t="shared" si="147"/>
        <v>393.75765740740758</v>
      </c>
      <c r="M1071" s="31">
        <f t="shared" si="148"/>
        <v>1323.4632373971197</v>
      </c>
      <c r="N1071" s="31">
        <f t="shared" si="149"/>
        <v>1.3234632373971196</v>
      </c>
      <c r="O1071" s="24" t="str">
        <f t="shared" si="150"/>
        <v/>
      </c>
      <c r="P1071" s="24">
        <f t="shared" si="144"/>
        <v>0</v>
      </c>
      <c r="Q1071" s="24">
        <f t="shared" si="145"/>
        <v>0</v>
      </c>
      <c r="AE1071">
        <f>IF(E1071&lt;1,1,0)</f>
        <v>0</v>
      </c>
      <c r="AF1071">
        <f>IF(AE1071=1,"",E1071)</f>
        <v>12.1</v>
      </c>
      <c r="AG1071">
        <f>E1071/3.6</f>
        <v>3.3611111111111107</v>
      </c>
    </row>
    <row r="1072" spans="2:33" x14ac:dyDescent="0.3">
      <c r="B1072" s="6" t="s">
        <v>54</v>
      </c>
      <c r="C1072" s="6">
        <v>1064</v>
      </c>
      <c r="D1072" s="6">
        <v>42</v>
      </c>
      <c r="E1072" s="12">
        <v>12.8</v>
      </c>
      <c r="F1072" s="26">
        <f t="shared" si="151"/>
        <v>0.4861111111111111</v>
      </c>
      <c r="G1072" s="26">
        <f t="shared" si="146"/>
        <v>3.5555555555555558</v>
      </c>
      <c r="H1072" s="26">
        <f t="shared" si="152"/>
        <v>1.75</v>
      </c>
      <c r="I1072" s="28">
        <f>$Y$8*F1072</f>
        <v>826.38888888888891</v>
      </c>
      <c r="J1072" s="28">
        <f>$Z$8*$Y$8*$AA$8</f>
        <v>200.12400000000002</v>
      </c>
      <c r="K1072" s="28">
        <f>0.5*$AB$8*$AD$8*$AC$8*(G1072)^2</f>
        <v>5.3096296296296295</v>
      </c>
      <c r="L1072" s="28">
        <f t="shared" si="147"/>
        <v>1031.8225185185186</v>
      </c>
      <c r="M1072" s="31">
        <f t="shared" si="148"/>
        <v>3668.7022880658442</v>
      </c>
      <c r="N1072" s="31">
        <f t="shared" si="149"/>
        <v>3.6687022880658442</v>
      </c>
      <c r="O1072" s="24" t="str">
        <f t="shared" si="150"/>
        <v/>
      </c>
      <c r="P1072" s="24">
        <f t="shared" si="144"/>
        <v>0</v>
      </c>
      <c r="Q1072" s="24">
        <f t="shared" si="145"/>
        <v>0</v>
      </c>
      <c r="AE1072">
        <f>IF(E1072&lt;1,1,0)</f>
        <v>0</v>
      </c>
      <c r="AF1072">
        <f>IF(AE1072=1,"",E1072)</f>
        <v>12.8</v>
      </c>
      <c r="AG1072">
        <f>E1072/3.6</f>
        <v>3.5555555555555558</v>
      </c>
    </row>
    <row r="1073" spans="2:33" x14ac:dyDescent="0.3">
      <c r="B1073" s="6" t="s">
        <v>54</v>
      </c>
      <c r="C1073" s="6">
        <v>1065</v>
      </c>
      <c r="D1073" s="6">
        <v>43</v>
      </c>
      <c r="E1073" s="12">
        <v>15.6</v>
      </c>
      <c r="F1073" s="26">
        <f t="shared" si="151"/>
        <v>0.98611111111111083</v>
      </c>
      <c r="G1073" s="26">
        <f t="shared" si="146"/>
        <v>4.333333333333333</v>
      </c>
      <c r="H1073" s="26">
        <f t="shared" si="152"/>
        <v>3.5499999999999989</v>
      </c>
      <c r="I1073" s="28">
        <f>$Y$8*F1073</f>
        <v>1676.3888888888885</v>
      </c>
      <c r="J1073" s="28">
        <f>$Z$8*$Y$8*$AA$8</f>
        <v>200.12400000000002</v>
      </c>
      <c r="K1073" s="28">
        <f>0.5*$AB$8*$AD$8*$AC$8*(G1073)^2</f>
        <v>7.8866666666666649</v>
      </c>
      <c r="L1073" s="28">
        <f t="shared" si="147"/>
        <v>1884.3995555555553</v>
      </c>
      <c r="M1073" s="31">
        <f t="shared" si="148"/>
        <v>8165.7314074074056</v>
      </c>
      <c r="N1073" s="31">
        <f t="shared" si="149"/>
        <v>8.1657314074074048</v>
      </c>
      <c r="O1073" s="24" t="str">
        <f t="shared" si="150"/>
        <v/>
      </c>
      <c r="P1073" s="24">
        <f t="shared" si="144"/>
        <v>0</v>
      </c>
      <c r="Q1073" s="24">
        <f t="shared" si="145"/>
        <v>0</v>
      </c>
      <c r="AE1073">
        <f>IF(E1073&lt;1,1,0)</f>
        <v>0</v>
      </c>
      <c r="AF1073">
        <f>IF(AE1073=1,"",E1073)</f>
        <v>15.6</v>
      </c>
      <c r="AG1073">
        <f>E1073/3.6</f>
        <v>4.333333333333333</v>
      </c>
    </row>
    <row r="1074" spans="2:33" x14ac:dyDescent="0.3">
      <c r="B1074" s="6" t="s">
        <v>54</v>
      </c>
      <c r="C1074" s="6">
        <v>1066</v>
      </c>
      <c r="D1074" s="6">
        <v>44</v>
      </c>
      <c r="E1074" s="12">
        <v>19.899999999999999</v>
      </c>
      <c r="F1074" s="26">
        <f t="shared" si="151"/>
        <v>1.0833333333333333</v>
      </c>
      <c r="G1074" s="26">
        <f t="shared" si="146"/>
        <v>5.5277777777777777</v>
      </c>
      <c r="H1074" s="26">
        <f t="shared" si="152"/>
        <v>3.8999999999999995</v>
      </c>
      <c r="I1074" s="28">
        <f>$Y$8*F1074</f>
        <v>1841.6666666666665</v>
      </c>
      <c r="J1074" s="28">
        <f>$Z$8*$Y$8*$AA$8</f>
        <v>200.12400000000002</v>
      </c>
      <c r="K1074" s="28">
        <f>0.5*$AB$8*$AD$8*$AC$8*(G1074)^2</f>
        <v>12.833657407407406</v>
      </c>
      <c r="L1074" s="28">
        <f t="shared" si="147"/>
        <v>2054.6243240740741</v>
      </c>
      <c r="M1074" s="31">
        <f t="shared" si="148"/>
        <v>11357.506680298355</v>
      </c>
      <c r="N1074" s="31">
        <f t="shared" si="149"/>
        <v>11.357506680298355</v>
      </c>
      <c r="O1074" s="24" t="str">
        <f t="shared" si="150"/>
        <v/>
      </c>
      <c r="P1074" s="24">
        <f t="shared" si="144"/>
        <v>0</v>
      </c>
      <c r="Q1074" s="24">
        <f t="shared" si="145"/>
        <v>0</v>
      </c>
      <c r="AE1074">
        <f>IF(E1074&lt;1,1,0)</f>
        <v>0</v>
      </c>
      <c r="AF1074">
        <f>IF(AE1074=1,"",E1074)</f>
        <v>19.899999999999999</v>
      </c>
      <c r="AG1074">
        <f>E1074/3.6</f>
        <v>5.5277777777777777</v>
      </c>
    </row>
    <row r="1075" spans="2:33" x14ac:dyDescent="0.3">
      <c r="B1075" s="6" t="s">
        <v>54</v>
      </c>
      <c r="C1075" s="6">
        <v>1067</v>
      </c>
      <c r="D1075" s="6">
        <v>45</v>
      </c>
      <c r="E1075" s="12">
        <v>23.4</v>
      </c>
      <c r="F1075" s="26">
        <f t="shared" si="151"/>
        <v>0.65277777777777812</v>
      </c>
      <c r="G1075" s="26">
        <f t="shared" si="146"/>
        <v>6.4999999999999991</v>
      </c>
      <c r="H1075" s="26">
        <f t="shared" si="152"/>
        <v>2.3500000000000014</v>
      </c>
      <c r="I1075" s="28">
        <f>$Y$8*F1075</f>
        <v>1109.7222222222229</v>
      </c>
      <c r="J1075" s="28">
        <f>$Z$8*$Y$8*$AA$8</f>
        <v>200.12400000000002</v>
      </c>
      <c r="K1075" s="28">
        <f>0.5*$AB$8*$AD$8*$AC$8*(G1075)^2</f>
        <v>17.744999999999994</v>
      </c>
      <c r="L1075" s="28">
        <f t="shared" si="147"/>
        <v>1327.5912222222228</v>
      </c>
      <c r="M1075" s="31">
        <f t="shared" si="148"/>
        <v>8629.3429444444464</v>
      </c>
      <c r="N1075" s="31">
        <f t="shared" si="149"/>
        <v>8.6293429444444456</v>
      </c>
      <c r="O1075" s="24" t="str">
        <f t="shared" si="150"/>
        <v/>
      </c>
      <c r="P1075" s="24">
        <f t="shared" si="144"/>
        <v>0</v>
      </c>
      <c r="Q1075" s="24">
        <f t="shared" si="145"/>
        <v>0</v>
      </c>
      <c r="AE1075">
        <f>IF(E1075&lt;1,1,0)</f>
        <v>0</v>
      </c>
      <c r="AF1075">
        <f>IF(AE1075=1,"",E1075)</f>
        <v>23.4</v>
      </c>
      <c r="AG1075">
        <f>E1075/3.6</f>
        <v>6.4999999999999991</v>
      </c>
    </row>
    <row r="1076" spans="2:33" x14ac:dyDescent="0.3">
      <c r="B1076" s="6" t="s">
        <v>54</v>
      </c>
      <c r="C1076" s="6">
        <v>1068</v>
      </c>
      <c r="D1076" s="6">
        <v>46</v>
      </c>
      <c r="E1076" s="12">
        <v>24.6</v>
      </c>
      <c r="F1076" s="26">
        <f t="shared" si="151"/>
        <v>0.25000000000000011</v>
      </c>
      <c r="G1076" s="26">
        <f t="shared" si="146"/>
        <v>6.8333333333333339</v>
      </c>
      <c r="H1076" s="26">
        <f t="shared" si="152"/>
        <v>0.90000000000000036</v>
      </c>
      <c r="I1076" s="28">
        <f>$Y$8*F1076</f>
        <v>425.00000000000017</v>
      </c>
      <c r="J1076" s="28">
        <f>$Z$8*$Y$8*$AA$8</f>
        <v>200.12400000000002</v>
      </c>
      <c r="K1076" s="28">
        <f>0.5*$AB$8*$AD$8*$AC$8*(G1076)^2</f>
        <v>19.611666666666668</v>
      </c>
      <c r="L1076" s="28">
        <f t="shared" si="147"/>
        <v>644.73566666666693</v>
      </c>
      <c r="M1076" s="31">
        <f t="shared" si="148"/>
        <v>4405.6937222222241</v>
      </c>
      <c r="N1076" s="31">
        <f t="shared" si="149"/>
        <v>4.4056937222222237</v>
      </c>
      <c r="O1076" s="24" t="str">
        <f t="shared" si="150"/>
        <v/>
      </c>
      <c r="P1076" s="24">
        <f t="shared" si="144"/>
        <v>0</v>
      </c>
      <c r="Q1076" s="24">
        <f t="shared" si="145"/>
        <v>0</v>
      </c>
      <c r="AE1076">
        <f>IF(E1076&lt;1,1,0)</f>
        <v>0</v>
      </c>
      <c r="AF1076">
        <f>IF(AE1076=1,"",E1076)</f>
        <v>24.6</v>
      </c>
      <c r="AG1076">
        <f>E1076/3.6</f>
        <v>6.8333333333333339</v>
      </c>
    </row>
    <row r="1077" spans="2:33" x14ac:dyDescent="0.3">
      <c r="B1077" s="6" t="s">
        <v>54</v>
      </c>
      <c r="C1077" s="6">
        <v>1069</v>
      </c>
      <c r="D1077" s="6">
        <v>47</v>
      </c>
      <c r="E1077" s="12">
        <v>25.2</v>
      </c>
      <c r="F1077" s="26">
        <f t="shared" si="151"/>
        <v>0.24999999999999961</v>
      </c>
      <c r="G1077" s="26">
        <f t="shared" si="146"/>
        <v>7</v>
      </c>
      <c r="H1077" s="26">
        <f t="shared" si="152"/>
        <v>0.89999999999999858</v>
      </c>
      <c r="I1077" s="28">
        <f>$Y$8*F1077</f>
        <v>424.99999999999932</v>
      </c>
      <c r="J1077" s="28">
        <f>$Z$8*$Y$8*$AA$8</f>
        <v>200.12400000000002</v>
      </c>
      <c r="K1077" s="28">
        <f>0.5*$AB$8*$AD$8*$AC$8*(G1077)^2</f>
        <v>20.58</v>
      </c>
      <c r="L1077" s="28">
        <f t="shared" si="147"/>
        <v>645.70399999999938</v>
      </c>
      <c r="M1077" s="31">
        <f t="shared" si="148"/>
        <v>4519.9279999999953</v>
      </c>
      <c r="N1077" s="31">
        <f t="shared" si="149"/>
        <v>4.5199279999999957</v>
      </c>
      <c r="O1077" s="24" t="str">
        <f t="shared" si="150"/>
        <v/>
      </c>
      <c r="P1077" s="24">
        <f t="shared" si="144"/>
        <v>0</v>
      </c>
      <c r="Q1077" s="24">
        <f t="shared" si="145"/>
        <v>0</v>
      </c>
      <c r="AE1077">
        <f>IF(E1077&lt;1,1,0)</f>
        <v>0</v>
      </c>
      <c r="AF1077">
        <f>IF(AE1077=1,"",E1077)</f>
        <v>25.2</v>
      </c>
      <c r="AG1077">
        <f>E1077/3.6</f>
        <v>7</v>
      </c>
    </row>
    <row r="1078" spans="2:33" x14ac:dyDescent="0.3">
      <c r="B1078" s="6" t="s">
        <v>54</v>
      </c>
      <c r="C1078" s="6">
        <v>1070</v>
      </c>
      <c r="D1078" s="6">
        <v>48</v>
      </c>
      <c r="E1078" s="12">
        <v>26.4</v>
      </c>
      <c r="F1078" s="26">
        <f t="shared" si="151"/>
        <v>0.50000000000000022</v>
      </c>
      <c r="G1078" s="26">
        <f t="shared" si="146"/>
        <v>7.333333333333333</v>
      </c>
      <c r="H1078" s="26">
        <f t="shared" si="152"/>
        <v>1.8000000000000007</v>
      </c>
      <c r="I1078" s="28">
        <f>$Y$8*F1078</f>
        <v>850.00000000000034</v>
      </c>
      <c r="J1078" s="28">
        <f>$Z$8*$Y$8*$AA$8</f>
        <v>200.12400000000002</v>
      </c>
      <c r="K1078" s="28">
        <f>0.5*$AB$8*$AD$8*$AC$8*(G1078)^2</f>
        <v>22.586666666666662</v>
      </c>
      <c r="L1078" s="28">
        <f t="shared" si="147"/>
        <v>1072.7106666666668</v>
      </c>
      <c r="M1078" s="31">
        <f t="shared" si="148"/>
        <v>7866.5448888888895</v>
      </c>
      <c r="N1078" s="31">
        <f t="shared" si="149"/>
        <v>7.8665448888888898</v>
      </c>
      <c r="O1078" s="24" t="str">
        <f t="shared" si="150"/>
        <v/>
      </c>
      <c r="P1078" s="24">
        <f t="shared" si="144"/>
        <v>0</v>
      </c>
      <c r="Q1078" s="24">
        <f t="shared" si="145"/>
        <v>0</v>
      </c>
      <c r="AE1078">
        <f>IF(E1078&lt;1,1,0)</f>
        <v>0</v>
      </c>
      <c r="AF1078">
        <f>IF(AE1078=1,"",E1078)</f>
        <v>26.4</v>
      </c>
      <c r="AG1078">
        <f>E1078/3.6</f>
        <v>7.333333333333333</v>
      </c>
    </row>
    <row r="1079" spans="2:33" x14ac:dyDescent="0.3">
      <c r="B1079" s="6" t="s">
        <v>54</v>
      </c>
      <c r="C1079" s="6">
        <v>1071</v>
      </c>
      <c r="D1079" s="6">
        <v>49</v>
      </c>
      <c r="E1079" s="12">
        <v>28.8</v>
      </c>
      <c r="F1079" s="26">
        <f t="shared" si="151"/>
        <v>0.75000000000000022</v>
      </c>
      <c r="G1079" s="26">
        <f t="shared" si="146"/>
        <v>8</v>
      </c>
      <c r="H1079" s="26">
        <f t="shared" si="152"/>
        <v>2.7000000000000011</v>
      </c>
      <c r="I1079" s="28">
        <f>$Y$8*F1079</f>
        <v>1275.0000000000005</v>
      </c>
      <c r="J1079" s="28">
        <f>$Z$8*$Y$8*$AA$8</f>
        <v>200.12400000000002</v>
      </c>
      <c r="K1079" s="28">
        <f>0.5*$AB$8*$AD$8*$AC$8*(G1079)^2</f>
        <v>26.88</v>
      </c>
      <c r="L1079" s="28">
        <f t="shared" si="147"/>
        <v>1502.0040000000006</v>
      </c>
      <c r="M1079" s="31">
        <f t="shared" si="148"/>
        <v>12016.032000000005</v>
      </c>
      <c r="N1079" s="31">
        <f t="shared" si="149"/>
        <v>12.016032000000004</v>
      </c>
      <c r="O1079" s="24" t="str">
        <f t="shared" si="150"/>
        <v/>
      </c>
      <c r="P1079" s="24">
        <f t="shared" si="144"/>
        <v>0</v>
      </c>
      <c r="Q1079" s="24">
        <f t="shared" si="145"/>
        <v>0</v>
      </c>
      <c r="AE1079">
        <f>IF(E1079&lt;1,1,0)</f>
        <v>0</v>
      </c>
      <c r="AF1079">
        <f>IF(AE1079=1,"",E1079)</f>
        <v>28.8</v>
      </c>
      <c r="AG1079">
        <f>E1079/3.6</f>
        <v>8</v>
      </c>
    </row>
    <row r="1080" spans="2:33" x14ac:dyDescent="0.3">
      <c r="B1080" s="6" t="s">
        <v>54</v>
      </c>
      <c r="C1080" s="6">
        <v>1072</v>
      </c>
      <c r="D1080" s="6">
        <v>50</v>
      </c>
      <c r="E1080" s="12">
        <v>31.8</v>
      </c>
      <c r="F1080" s="26">
        <f t="shared" si="151"/>
        <v>0.90277777777777724</v>
      </c>
      <c r="G1080" s="26">
        <f t="shared" si="146"/>
        <v>8.8333333333333339</v>
      </c>
      <c r="H1080" s="26">
        <f t="shared" si="152"/>
        <v>3.2499999999999982</v>
      </c>
      <c r="I1080" s="28">
        <f>$Y$8*F1080</f>
        <v>1534.7222222222213</v>
      </c>
      <c r="J1080" s="28">
        <f>$Z$8*$Y$8*$AA$8</f>
        <v>200.12400000000002</v>
      </c>
      <c r="K1080" s="28">
        <f>0.5*$AB$8*$AD$8*$AC$8*(G1080)^2</f>
        <v>32.771666666666668</v>
      </c>
      <c r="L1080" s="28">
        <f t="shared" si="147"/>
        <v>1767.617888888888</v>
      </c>
      <c r="M1080" s="31">
        <f t="shared" si="148"/>
        <v>15613.958018518511</v>
      </c>
      <c r="N1080" s="31">
        <f t="shared" si="149"/>
        <v>15.613958018518511</v>
      </c>
      <c r="O1080" s="24" t="str">
        <f t="shared" si="150"/>
        <v/>
      </c>
      <c r="P1080" s="24">
        <f t="shared" si="144"/>
        <v>0</v>
      </c>
      <c r="Q1080" s="24">
        <f t="shared" si="145"/>
        <v>0</v>
      </c>
      <c r="AE1080">
        <f>IF(E1080&lt;1,1,0)</f>
        <v>0</v>
      </c>
      <c r="AF1080">
        <f>IF(AE1080=1,"",E1080)</f>
        <v>31.8</v>
      </c>
      <c r="AG1080">
        <f>E1080/3.6</f>
        <v>8.8333333333333339</v>
      </c>
    </row>
    <row r="1081" spans="2:33" x14ac:dyDescent="0.3">
      <c r="B1081" s="6" t="s">
        <v>54</v>
      </c>
      <c r="C1081" s="6">
        <v>1073</v>
      </c>
      <c r="D1081" s="6">
        <v>51</v>
      </c>
      <c r="E1081" s="12">
        <v>35.299999999999997</v>
      </c>
      <c r="F1081" s="26">
        <f t="shared" si="151"/>
        <v>1.0694444444444444</v>
      </c>
      <c r="G1081" s="26">
        <f t="shared" si="146"/>
        <v>9.8055555555555554</v>
      </c>
      <c r="H1081" s="26">
        <f t="shared" si="152"/>
        <v>3.8499999999999996</v>
      </c>
      <c r="I1081" s="28">
        <f>$Y$8*F1081</f>
        <v>1818.0555555555554</v>
      </c>
      <c r="J1081" s="28">
        <f>$Z$8*$Y$8*$AA$8</f>
        <v>200.12400000000002</v>
      </c>
      <c r="K1081" s="28">
        <f>0.5*$AB$8*$AD$8*$AC$8*(G1081)^2</f>
        <v>40.382546296296297</v>
      </c>
      <c r="L1081" s="28">
        <f t="shared" si="147"/>
        <v>2058.5621018518518</v>
      </c>
      <c r="M1081" s="31">
        <f t="shared" si="148"/>
        <v>20185.345054269546</v>
      </c>
      <c r="N1081" s="31">
        <f t="shared" si="149"/>
        <v>20.185345054269547</v>
      </c>
      <c r="O1081" s="24" t="str">
        <f t="shared" si="150"/>
        <v/>
      </c>
      <c r="P1081" s="24">
        <f t="shared" si="144"/>
        <v>0</v>
      </c>
      <c r="Q1081" s="24">
        <f t="shared" si="145"/>
        <v>0</v>
      </c>
      <c r="AE1081">
        <f>IF(E1081&lt;1,1,0)</f>
        <v>0</v>
      </c>
      <c r="AF1081">
        <f>IF(AE1081=1,"",E1081)</f>
        <v>35.299999999999997</v>
      </c>
      <c r="AG1081">
        <f>E1081/3.6</f>
        <v>9.8055555555555554</v>
      </c>
    </row>
    <row r="1082" spans="2:33" x14ac:dyDescent="0.3">
      <c r="B1082" s="6" t="s">
        <v>54</v>
      </c>
      <c r="C1082" s="6">
        <v>1074</v>
      </c>
      <c r="D1082" s="6">
        <v>52</v>
      </c>
      <c r="E1082" s="12">
        <v>39.5</v>
      </c>
      <c r="F1082" s="26">
        <f t="shared" si="151"/>
        <v>1.2777777777777781</v>
      </c>
      <c r="G1082" s="26">
        <f t="shared" si="146"/>
        <v>10.972222222222221</v>
      </c>
      <c r="H1082" s="26">
        <f t="shared" si="152"/>
        <v>4.6000000000000014</v>
      </c>
      <c r="I1082" s="28">
        <f>$Y$8*F1082</f>
        <v>2172.2222222222226</v>
      </c>
      <c r="J1082" s="28">
        <f>$Z$8*$Y$8*$AA$8</f>
        <v>200.12400000000002</v>
      </c>
      <c r="K1082" s="28">
        <f>0.5*$AB$8*$AD$8*$AC$8*(G1082)^2</f>
        <v>50.563657407407398</v>
      </c>
      <c r="L1082" s="28">
        <f t="shared" si="147"/>
        <v>2422.9098796296298</v>
      </c>
      <c r="M1082" s="31">
        <f t="shared" si="148"/>
        <v>26584.705623713991</v>
      </c>
      <c r="N1082" s="31">
        <f t="shared" si="149"/>
        <v>26.58470562371399</v>
      </c>
      <c r="O1082" s="24" t="str">
        <f t="shared" si="150"/>
        <v/>
      </c>
      <c r="P1082" s="24">
        <f t="shared" si="144"/>
        <v>0</v>
      </c>
      <c r="Q1082" s="24">
        <f t="shared" si="145"/>
        <v>0</v>
      </c>
      <c r="AE1082">
        <f>IF(E1082&lt;1,1,0)</f>
        <v>0</v>
      </c>
      <c r="AF1082">
        <f>IF(AE1082=1,"",E1082)</f>
        <v>39.5</v>
      </c>
      <c r="AG1082">
        <f>E1082/3.6</f>
        <v>10.972222222222221</v>
      </c>
    </row>
    <row r="1083" spans="2:33" x14ac:dyDescent="0.3">
      <c r="B1083" s="6" t="s">
        <v>54</v>
      </c>
      <c r="C1083" s="6">
        <v>1075</v>
      </c>
      <c r="D1083" s="6">
        <v>53</v>
      </c>
      <c r="E1083" s="12">
        <v>44.5</v>
      </c>
      <c r="F1083" s="26">
        <f t="shared" si="151"/>
        <v>1.3611111111111107</v>
      </c>
      <c r="G1083" s="26">
        <f t="shared" si="146"/>
        <v>12.361111111111111</v>
      </c>
      <c r="H1083" s="26">
        <f t="shared" si="152"/>
        <v>4.8999999999999986</v>
      </c>
      <c r="I1083" s="28">
        <f>$Y$8*F1083</f>
        <v>2313.8888888888882</v>
      </c>
      <c r="J1083" s="28">
        <f>$Z$8*$Y$8*$AA$8</f>
        <v>200.12400000000002</v>
      </c>
      <c r="K1083" s="28">
        <f>0.5*$AB$8*$AD$8*$AC$8*(G1083)^2</f>
        <v>64.174768518518505</v>
      </c>
      <c r="L1083" s="28">
        <f t="shared" si="147"/>
        <v>2578.1876574074072</v>
      </c>
      <c r="M1083" s="31">
        <f t="shared" si="148"/>
        <v>31869.264098508225</v>
      </c>
      <c r="N1083" s="31">
        <f t="shared" si="149"/>
        <v>31.869264098508225</v>
      </c>
      <c r="O1083" s="24" t="str">
        <f t="shared" si="150"/>
        <v/>
      </c>
      <c r="P1083" s="24">
        <f t="shared" si="144"/>
        <v>0</v>
      </c>
      <c r="Q1083" s="24">
        <f t="shared" si="145"/>
        <v>0</v>
      </c>
      <c r="AE1083">
        <f>IF(E1083&lt;1,1,0)</f>
        <v>0</v>
      </c>
      <c r="AF1083">
        <f>IF(AE1083=1,"",E1083)</f>
        <v>44.5</v>
      </c>
      <c r="AG1083">
        <f>E1083/3.6</f>
        <v>12.361111111111111</v>
      </c>
    </row>
    <row r="1084" spans="2:33" x14ac:dyDescent="0.3">
      <c r="B1084" s="6" t="s">
        <v>54</v>
      </c>
      <c r="C1084" s="6">
        <v>1076</v>
      </c>
      <c r="D1084" s="6">
        <v>54</v>
      </c>
      <c r="E1084" s="12">
        <v>49.3</v>
      </c>
      <c r="F1084" s="26">
        <f t="shared" si="151"/>
        <v>1.2222222222222219</v>
      </c>
      <c r="G1084" s="26">
        <f t="shared" si="146"/>
        <v>13.694444444444443</v>
      </c>
      <c r="H1084" s="26">
        <f t="shared" si="152"/>
        <v>4.3999999999999986</v>
      </c>
      <c r="I1084" s="28">
        <f>$Y$8*F1084</f>
        <v>2077.7777777777774</v>
      </c>
      <c r="J1084" s="28">
        <f>$Z$8*$Y$8*$AA$8</f>
        <v>200.12400000000002</v>
      </c>
      <c r="K1084" s="28">
        <f>0.5*$AB$8*$AD$8*$AC$8*(G1084)^2</f>
        <v>78.765879629629609</v>
      </c>
      <c r="L1084" s="28">
        <f t="shared" si="147"/>
        <v>2356.6676574074068</v>
      </c>
      <c r="M1084" s="31">
        <f t="shared" si="148"/>
        <v>32273.254308384759</v>
      </c>
      <c r="N1084" s="31">
        <f t="shared" si="149"/>
        <v>32.273254308384757</v>
      </c>
      <c r="O1084" s="24" t="str">
        <f t="shared" si="150"/>
        <v/>
      </c>
      <c r="P1084" s="24">
        <f t="shared" si="144"/>
        <v>0</v>
      </c>
      <c r="Q1084" s="24">
        <f t="shared" si="145"/>
        <v>0</v>
      </c>
      <c r="AE1084">
        <f>IF(E1084&lt;1,1,0)</f>
        <v>0</v>
      </c>
      <c r="AF1084">
        <f>IF(AE1084=1,"",E1084)</f>
        <v>49.3</v>
      </c>
      <c r="AG1084">
        <f>E1084/3.6</f>
        <v>13.694444444444443</v>
      </c>
    </row>
    <row r="1085" spans="2:33" x14ac:dyDescent="0.3">
      <c r="B1085" s="6" t="s">
        <v>54</v>
      </c>
      <c r="C1085" s="6">
        <v>1077</v>
      </c>
      <c r="D1085" s="6">
        <v>55</v>
      </c>
      <c r="E1085" s="12">
        <v>53.3</v>
      </c>
      <c r="F1085" s="26">
        <f t="shared" si="151"/>
        <v>0.98611111111111127</v>
      </c>
      <c r="G1085" s="26">
        <f t="shared" si="146"/>
        <v>14.805555555555554</v>
      </c>
      <c r="H1085" s="26">
        <f t="shared" si="152"/>
        <v>3.5500000000000007</v>
      </c>
      <c r="I1085" s="28">
        <f>$Y$8*F1085</f>
        <v>1676.3888888888891</v>
      </c>
      <c r="J1085" s="28">
        <f>$Z$8*$Y$8*$AA$8</f>
        <v>200.12400000000002</v>
      </c>
      <c r="K1085" s="28">
        <f>0.5*$AB$8*$AD$8*$AC$8*(G1085)^2</f>
        <v>92.065879629629606</v>
      </c>
      <c r="L1085" s="28">
        <f t="shared" si="147"/>
        <v>1968.5787685185187</v>
      </c>
      <c r="M1085" s="31">
        <f t="shared" si="148"/>
        <v>29145.902322788064</v>
      </c>
      <c r="N1085" s="31">
        <f t="shared" si="149"/>
        <v>29.145902322788064</v>
      </c>
      <c r="O1085" s="24" t="str">
        <f t="shared" si="150"/>
        <v/>
      </c>
      <c r="P1085" s="24">
        <f t="shared" si="144"/>
        <v>0</v>
      </c>
      <c r="Q1085" s="24">
        <f t="shared" si="145"/>
        <v>0</v>
      </c>
      <c r="AE1085">
        <f>IF(E1085&lt;1,1,0)</f>
        <v>0</v>
      </c>
      <c r="AF1085">
        <f>IF(AE1085=1,"",E1085)</f>
        <v>53.3</v>
      </c>
      <c r="AG1085">
        <f>E1085/3.6</f>
        <v>14.805555555555554</v>
      </c>
    </row>
    <row r="1086" spans="2:33" x14ac:dyDescent="0.3">
      <c r="B1086" s="6" t="s">
        <v>54</v>
      </c>
      <c r="C1086" s="6">
        <v>1078</v>
      </c>
      <c r="D1086" s="6">
        <v>56</v>
      </c>
      <c r="E1086" s="12">
        <v>56.4</v>
      </c>
      <c r="F1086" s="26">
        <f t="shared" si="151"/>
        <v>0.7777777777777779</v>
      </c>
      <c r="G1086" s="26">
        <f t="shared" si="146"/>
        <v>15.666666666666666</v>
      </c>
      <c r="H1086" s="26">
        <f t="shared" si="152"/>
        <v>2.8000000000000007</v>
      </c>
      <c r="I1086" s="28">
        <f>$Y$8*F1086</f>
        <v>1322.2222222222224</v>
      </c>
      <c r="J1086" s="28">
        <f>$Z$8*$Y$8*$AA$8</f>
        <v>200.12400000000002</v>
      </c>
      <c r="K1086" s="28">
        <f>0.5*$AB$8*$AD$8*$AC$8*(G1086)^2</f>
        <v>103.08666666666666</v>
      </c>
      <c r="L1086" s="28">
        <f t="shared" si="147"/>
        <v>1625.432888888889</v>
      </c>
      <c r="M1086" s="31">
        <f t="shared" si="148"/>
        <v>25465.115259259259</v>
      </c>
      <c r="N1086" s="31">
        <f t="shared" si="149"/>
        <v>25.46511525925926</v>
      </c>
      <c r="O1086" s="24" t="str">
        <f t="shared" si="150"/>
        <v/>
      </c>
      <c r="P1086" s="24">
        <f t="shared" si="144"/>
        <v>0</v>
      </c>
      <c r="Q1086" s="24">
        <f t="shared" si="145"/>
        <v>0</v>
      </c>
      <c r="AE1086">
        <f>IF(E1086&lt;1,1,0)</f>
        <v>0</v>
      </c>
      <c r="AF1086">
        <f>IF(AE1086=1,"",E1086)</f>
        <v>56.4</v>
      </c>
      <c r="AG1086">
        <f>E1086/3.6</f>
        <v>15.666666666666666</v>
      </c>
    </row>
    <row r="1087" spans="2:33" x14ac:dyDescent="0.3">
      <c r="B1087" s="6" t="s">
        <v>54</v>
      </c>
      <c r="C1087" s="6">
        <v>1079</v>
      </c>
      <c r="D1087" s="6">
        <v>57</v>
      </c>
      <c r="E1087" s="12">
        <v>58.9</v>
      </c>
      <c r="F1087" s="26">
        <f t="shared" si="151"/>
        <v>0.6666666666666673</v>
      </c>
      <c r="G1087" s="26">
        <f t="shared" si="146"/>
        <v>16.361111111111111</v>
      </c>
      <c r="H1087" s="26">
        <f t="shared" si="152"/>
        <v>2.4000000000000021</v>
      </c>
      <c r="I1087" s="28">
        <f>$Y$8*F1087</f>
        <v>1133.3333333333344</v>
      </c>
      <c r="J1087" s="28">
        <f>$Z$8*$Y$8*$AA$8</f>
        <v>200.12400000000002</v>
      </c>
      <c r="K1087" s="28">
        <f>0.5*$AB$8*$AD$8*$AC$8*(G1087)^2</f>
        <v>112.42810185185184</v>
      </c>
      <c r="L1087" s="28">
        <f t="shared" si="147"/>
        <v>1445.8854351851862</v>
      </c>
      <c r="M1087" s="31">
        <f t="shared" si="148"/>
        <v>23656.292259002075</v>
      </c>
      <c r="N1087" s="31">
        <f t="shared" si="149"/>
        <v>23.656292259002075</v>
      </c>
      <c r="O1087" s="24" t="str">
        <f t="shared" si="150"/>
        <v/>
      </c>
      <c r="P1087" s="24">
        <f t="shared" si="144"/>
        <v>0</v>
      </c>
      <c r="Q1087" s="24">
        <f t="shared" si="145"/>
        <v>0</v>
      </c>
      <c r="AE1087">
        <f>IF(E1087&lt;1,1,0)</f>
        <v>0</v>
      </c>
      <c r="AF1087">
        <f>IF(AE1087=1,"",E1087)</f>
        <v>58.9</v>
      </c>
      <c r="AG1087">
        <f>E1087/3.6</f>
        <v>16.361111111111111</v>
      </c>
    </row>
    <row r="1088" spans="2:33" x14ac:dyDescent="0.3">
      <c r="B1088" s="6" t="s">
        <v>54</v>
      </c>
      <c r="C1088" s="6">
        <v>1080</v>
      </c>
      <c r="D1088" s="6">
        <v>58</v>
      </c>
      <c r="E1088" s="12">
        <v>61.2</v>
      </c>
      <c r="F1088" s="26">
        <f t="shared" si="151"/>
        <v>0.51388888888888928</v>
      </c>
      <c r="G1088" s="26">
        <f t="shared" si="146"/>
        <v>17</v>
      </c>
      <c r="H1088" s="26">
        <f t="shared" si="152"/>
        <v>1.8500000000000014</v>
      </c>
      <c r="I1088" s="28">
        <f>$Y$8*F1088</f>
        <v>873.61111111111177</v>
      </c>
      <c r="J1088" s="28">
        <f>$Z$8*$Y$8*$AA$8</f>
        <v>200.12400000000002</v>
      </c>
      <c r="K1088" s="28">
        <f>0.5*$AB$8*$AD$8*$AC$8*(G1088)^2</f>
        <v>121.38</v>
      </c>
      <c r="L1088" s="28">
        <f t="shared" si="147"/>
        <v>1195.1151111111117</v>
      </c>
      <c r="M1088" s="31">
        <f t="shared" si="148"/>
        <v>20316.956888888897</v>
      </c>
      <c r="N1088" s="31">
        <f t="shared" si="149"/>
        <v>20.316956888888896</v>
      </c>
      <c r="O1088" s="24" t="str">
        <f t="shared" si="150"/>
        <v/>
      </c>
      <c r="P1088" s="24">
        <f t="shared" si="144"/>
        <v>0</v>
      </c>
      <c r="Q1088" s="24">
        <f t="shared" si="145"/>
        <v>0</v>
      </c>
      <c r="AE1088">
        <f>IF(E1088&lt;1,1,0)</f>
        <v>0</v>
      </c>
      <c r="AF1088">
        <f>IF(AE1088=1,"",E1088)</f>
        <v>61.2</v>
      </c>
      <c r="AG1088">
        <f>E1088/3.6</f>
        <v>17</v>
      </c>
    </row>
    <row r="1089" spans="2:33" x14ac:dyDescent="0.3">
      <c r="B1089" s="6" t="s">
        <v>54</v>
      </c>
      <c r="C1089" s="6">
        <v>1081</v>
      </c>
      <c r="D1089" s="6">
        <v>59</v>
      </c>
      <c r="E1089" s="12">
        <v>62.6</v>
      </c>
      <c r="F1089" s="26">
        <f t="shared" si="151"/>
        <v>0.24999999999999961</v>
      </c>
      <c r="G1089" s="26">
        <f t="shared" si="146"/>
        <v>17.388888888888889</v>
      </c>
      <c r="H1089" s="26">
        <f t="shared" si="152"/>
        <v>0.89999999999999858</v>
      </c>
      <c r="I1089" s="28">
        <f>$Y$8*F1089</f>
        <v>424.99999999999932</v>
      </c>
      <c r="J1089" s="28">
        <f>$Z$8*$Y$8*$AA$8</f>
        <v>200.12400000000002</v>
      </c>
      <c r="K1089" s="28">
        <f>0.5*$AB$8*$AD$8*$AC$8*(G1089)^2</f>
        <v>126.99685185185186</v>
      </c>
      <c r="L1089" s="28">
        <f t="shared" si="147"/>
        <v>752.12085185185117</v>
      </c>
      <c r="M1089" s="31">
        <f t="shared" si="148"/>
        <v>13078.545923868302</v>
      </c>
      <c r="N1089" s="31">
        <f t="shared" si="149"/>
        <v>13.078545923868301</v>
      </c>
      <c r="O1089" s="24" t="str">
        <f t="shared" si="150"/>
        <v/>
      </c>
      <c r="P1089" s="24">
        <f t="shared" si="144"/>
        <v>0</v>
      </c>
      <c r="Q1089" s="24">
        <f t="shared" si="145"/>
        <v>0</v>
      </c>
      <c r="AE1089">
        <f>IF(E1089&lt;1,1,0)</f>
        <v>0</v>
      </c>
      <c r="AF1089">
        <f>IF(AE1089=1,"",E1089)</f>
        <v>62.6</v>
      </c>
      <c r="AG1089">
        <f>E1089/3.6</f>
        <v>17.388888888888889</v>
      </c>
    </row>
    <row r="1090" spans="2:33" x14ac:dyDescent="0.3">
      <c r="B1090" s="6" t="s">
        <v>54</v>
      </c>
      <c r="C1090" s="6">
        <v>1082</v>
      </c>
      <c r="D1090" s="6">
        <v>60</v>
      </c>
      <c r="E1090" s="12">
        <v>63</v>
      </c>
      <c r="F1090" s="26">
        <f t="shared" si="151"/>
        <v>-1.3888888888889086E-2</v>
      </c>
      <c r="G1090" s="26">
        <f t="shared" si="146"/>
        <v>17.5</v>
      </c>
      <c r="H1090" s="26">
        <f t="shared" si="152"/>
        <v>-5.0000000000000711E-2</v>
      </c>
      <c r="I1090" s="28">
        <f>$Y$8*F1090</f>
        <v>-23.611111111111445</v>
      </c>
      <c r="J1090" s="28">
        <f>$Z$8*$Y$8*$AA$8</f>
        <v>200.12400000000002</v>
      </c>
      <c r="K1090" s="28">
        <f>0.5*$AB$8*$AD$8*$AC$8*(G1090)^2</f>
        <v>128.625</v>
      </c>
      <c r="L1090" s="28">
        <f t="shared" si="147"/>
        <v>305.1378888888886</v>
      </c>
      <c r="M1090" s="31">
        <f t="shared" si="148"/>
        <v>5339.9130555555503</v>
      </c>
      <c r="N1090" s="31">
        <f t="shared" si="149"/>
        <v>5.3399130555555505</v>
      </c>
      <c r="O1090" s="24" t="str">
        <f t="shared" si="150"/>
        <v/>
      </c>
      <c r="P1090" s="24">
        <f t="shared" si="144"/>
        <v>169.11789814814847</v>
      </c>
      <c r="Q1090" s="24">
        <f t="shared" si="145"/>
        <v>109.92663379629651</v>
      </c>
      <c r="AE1090">
        <f>IF(E1090&lt;1,1,0)</f>
        <v>0</v>
      </c>
      <c r="AF1090">
        <f>IF(AE1090=1,"",E1090)</f>
        <v>63</v>
      </c>
      <c r="AG1090">
        <f>E1090/3.6</f>
        <v>17.5</v>
      </c>
    </row>
    <row r="1091" spans="2:33" x14ac:dyDescent="0.3">
      <c r="B1091" s="6" t="s">
        <v>54</v>
      </c>
      <c r="C1091" s="6">
        <v>1083</v>
      </c>
      <c r="D1091" s="6">
        <v>61</v>
      </c>
      <c r="E1091" s="12">
        <v>62.5</v>
      </c>
      <c r="F1091" s="26">
        <f t="shared" si="151"/>
        <v>-0.29166666666666685</v>
      </c>
      <c r="G1091" s="26">
        <f t="shared" si="146"/>
        <v>17.361111111111111</v>
      </c>
      <c r="H1091" s="26">
        <f t="shared" si="152"/>
        <v>-1.0500000000000007</v>
      </c>
      <c r="I1091" s="28">
        <f>$Y$8*F1091</f>
        <v>-495.83333333333366</v>
      </c>
      <c r="J1091" s="28">
        <f>$Z$8*$Y$8*$AA$8</f>
        <v>200.12400000000002</v>
      </c>
      <c r="K1091" s="28">
        <f>0.5*$AB$8*$AD$8*$AC$8*(G1091)^2</f>
        <v>126.59143518518518</v>
      </c>
      <c r="L1091" s="28">
        <f t="shared" si="147"/>
        <v>-169.11789814814847</v>
      </c>
      <c r="M1091" s="31">
        <f t="shared" si="148"/>
        <v>-2936.0746206275776</v>
      </c>
      <c r="N1091" s="31">
        <f t="shared" si="149"/>
        <v>-2.9360746206275774</v>
      </c>
      <c r="O1091" s="24" t="str">
        <f t="shared" si="150"/>
        <v>BRAKING</v>
      </c>
      <c r="P1091" s="24">
        <f t="shared" si="144"/>
        <v>435.23863888888957</v>
      </c>
      <c r="Q1091" s="24">
        <f t="shared" si="145"/>
        <v>282.90511527777824</v>
      </c>
      <c r="AE1091">
        <f>IF(E1091&lt;1,1,0)</f>
        <v>0</v>
      </c>
      <c r="AF1091">
        <f>IF(AE1091=1,"",E1091)</f>
        <v>62.5</v>
      </c>
      <c r="AG1091">
        <f>E1091/3.6</f>
        <v>17.361111111111111</v>
      </c>
    </row>
    <row r="1092" spans="2:33" x14ac:dyDescent="0.3">
      <c r="B1092" s="6" t="s">
        <v>54</v>
      </c>
      <c r="C1092" s="6">
        <v>1084</v>
      </c>
      <c r="D1092" s="6">
        <v>62</v>
      </c>
      <c r="E1092" s="12">
        <v>60.9</v>
      </c>
      <c r="F1092" s="26">
        <f t="shared" si="151"/>
        <v>-0.44444444444444481</v>
      </c>
      <c r="G1092" s="26">
        <f t="shared" si="146"/>
        <v>16.916666666666664</v>
      </c>
      <c r="H1092" s="26">
        <f t="shared" si="152"/>
        <v>-1.6000000000000014</v>
      </c>
      <c r="I1092" s="28">
        <f>$Y$8*F1092</f>
        <v>-755.55555555555623</v>
      </c>
      <c r="J1092" s="28">
        <f>$Z$8*$Y$8*$AA$8</f>
        <v>200.12400000000002</v>
      </c>
      <c r="K1092" s="28">
        <f>0.5*$AB$8*$AD$8*$AC$8*(G1092)^2</f>
        <v>120.19291666666663</v>
      </c>
      <c r="L1092" s="28">
        <f t="shared" si="147"/>
        <v>-435.23863888888957</v>
      </c>
      <c r="M1092" s="31">
        <f t="shared" si="148"/>
        <v>-7362.7869745370472</v>
      </c>
      <c r="N1092" s="31">
        <f t="shared" si="149"/>
        <v>-7.3627869745370473</v>
      </c>
      <c r="O1092" s="24" t="str">
        <f t="shared" si="150"/>
        <v>BRAKING</v>
      </c>
      <c r="P1092" s="24">
        <f t="shared" si="144"/>
        <v>228.97123148148077</v>
      </c>
      <c r="Q1092" s="24">
        <f t="shared" si="145"/>
        <v>148.8313004629625</v>
      </c>
      <c r="AE1092">
        <f>IF(E1092&lt;1,1,0)</f>
        <v>0</v>
      </c>
      <c r="AF1092">
        <f>IF(AE1092=1,"",E1092)</f>
        <v>60.9</v>
      </c>
      <c r="AG1092">
        <f>E1092/3.6</f>
        <v>16.916666666666664</v>
      </c>
    </row>
    <row r="1093" spans="2:33" x14ac:dyDescent="0.3">
      <c r="B1093" s="6" t="s">
        <v>54</v>
      </c>
      <c r="C1093" s="6">
        <v>1085</v>
      </c>
      <c r="D1093" s="6">
        <v>63</v>
      </c>
      <c r="E1093" s="12">
        <v>59.3</v>
      </c>
      <c r="F1093" s="26">
        <f t="shared" si="151"/>
        <v>-0.31944444444444403</v>
      </c>
      <c r="G1093" s="26">
        <f t="shared" si="146"/>
        <v>16.472222222222221</v>
      </c>
      <c r="H1093" s="26">
        <f t="shared" si="152"/>
        <v>-1.1499999999999986</v>
      </c>
      <c r="I1093" s="28">
        <f>$Y$8*F1093</f>
        <v>-543.05555555555486</v>
      </c>
      <c r="J1093" s="28">
        <f>$Z$8*$Y$8*$AA$8</f>
        <v>200.12400000000002</v>
      </c>
      <c r="K1093" s="28">
        <f>0.5*$AB$8*$AD$8*$AC$8*(G1093)^2</f>
        <v>113.96032407407407</v>
      </c>
      <c r="L1093" s="28">
        <f t="shared" si="147"/>
        <v>-228.97123148148077</v>
      </c>
      <c r="M1093" s="31">
        <f t="shared" si="148"/>
        <v>-3771.665007458836</v>
      </c>
      <c r="N1093" s="31">
        <f t="shared" si="149"/>
        <v>-3.7716650074588363</v>
      </c>
      <c r="O1093" s="24" t="str">
        <f t="shared" si="150"/>
        <v>BRAKING</v>
      </c>
      <c r="P1093" s="24">
        <f t="shared" si="144"/>
        <v>0</v>
      </c>
      <c r="Q1093" s="24">
        <f t="shared" si="145"/>
        <v>0</v>
      </c>
      <c r="AE1093">
        <f>IF(E1093&lt;1,1,0)</f>
        <v>0</v>
      </c>
      <c r="AF1093">
        <f>IF(AE1093=1,"",E1093)</f>
        <v>59.3</v>
      </c>
      <c r="AG1093">
        <f>E1093/3.6</f>
        <v>16.472222222222221</v>
      </c>
    </row>
    <row r="1094" spans="2:33" x14ac:dyDescent="0.3">
      <c r="B1094" s="6" t="s">
        <v>54</v>
      </c>
      <c r="C1094" s="6">
        <v>1086</v>
      </c>
      <c r="D1094" s="6">
        <v>64</v>
      </c>
      <c r="E1094" s="12">
        <v>58.6</v>
      </c>
      <c r="F1094" s="26">
        <f t="shared" si="151"/>
        <v>-9.7222222222221627E-2</v>
      </c>
      <c r="G1094" s="26">
        <f t="shared" si="146"/>
        <v>16.277777777777779</v>
      </c>
      <c r="H1094" s="26">
        <f t="shared" si="152"/>
        <v>-0.34999999999999787</v>
      </c>
      <c r="I1094" s="28">
        <f>$Y$8*F1094</f>
        <v>-165.27777777777678</v>
      </c>
      <c r="J1094" s="28">
        <f>$Z$8*$Y$8*$AA$8</f>
        <v>200.12400000000002</v>
      </c>
      <c r="K1094" s="28">
        <f>0.5*$AB$8*$AD$8*$AC$8*(G1094)^2</f>
        <v>111.28574074074074</v>
      </c>
      <c r="L1094" s="28">
        <f t="shared" si="147"/>
        <v>146.131962962964</v>
      </c>
      <c r="M1094" s="31">
        <f t="shared" si="148"/>
        <v>2378.7036193415806</v>
      </c>
      <c r="N1094" s="31">
        <f t="shared" si="149"/>
        <v>2.3787036193415805</v>
      </c>
      <c r="O1094" s="24" t="str">
        <f t="shared" si="150"/>
        <v/>
      </c>
      <c r="P1094" s="24">
        <f t="shared" si="144"/>
        <v>0</v>
      </c>
      <c r="Q1094" s="24">
        <f t="shared" si="145"/>
        <v>0</v>
      </c>
      <c r="AE1094">
        <f>IF(E1094&lt;1,1,0)</f>
        <v>0</v>
      </c>
      <c r="AF1094">
        <f>IF(AE1094=1,"",E1094)</f>
        <v>58.6</v>
      </c>
      <c r="AG1094">
        <f>E1094/3.6</f>
        <v>16.277777777777779</v>
      </c>
    </row>
    <row r="1095" spans="2:33" x14ac:dyDescent="0.3">
      <c r="B1095" s="6" t="s">
        <v>54</v>
      </c>
      <c r="C1095" s="6">
        <v>1087</v>
      </c>
      <c r="D1095" s="6">
        <v>65</v>
      </c>
      <c r="E1095" s="12">
        <v>58.6</v>
      </c>
      <c r="F1095" s="26">
        <f t="shared" si="151"/>
        <v>1.3888888888889086E-2</v>
      </c>
      <c r="G1095" s="26">
        <f t="shared" si="146"/>
        <v>16.277777777777779</v>
      </c>
      <c r="H1095" s="26">
        <f t="shared" si="152"/>
        <v>5.0000000000000711E-2</v>
      </c>
      <c r="I1095" s="28">
        <f>$Y$8*F1095</f>
        <v>23.611111111111445</v>
      </c>
      <c r="J1095" s="28">
        <f>$Z$8*$Y$8*$AA$8</f>
        <v>200.12400000000002</v>
      </c>
      <c r="K1095" s="28">
        <f>0.5*$AB$8*$AD$8*$AC$8*(G1095)^2</f>
        <v>111.28574074074074</v>
      </c>
      <c r="L1095" s="28">
        <f t="shared" si="147"/>
        <v>335.02085185185223</v>
      </c>
      <c r="M1095" s="31">
        <f t="shared" si="148"/>
        <v>5453.3949773662616</v>
      </c>
      <c r="N1095" s="31">
        <f t="shared" si="149"/>
        <v>5.453394977366262</v>
      </c>
      <c r="O1095" s="24" t="str">
        <f t="shared" si="150"/>
        <v/>
      </c>
      <c r="P1095" s="24">
        <f t="shared" si="144"/>
        <v>0</v>
      </c>
      <c r="Q1095" s="24">
        <f t="shared" si="145"/>
        <v>0</v>
      </c>
      <c r="AE1095">
        <f>IF(E1095&lt;1,1,0)</f>
        <v>0</v>
      </c>
      <c r="AF1095">
        <f>IF(AE1095=1,"",E1095)</f>
        <v>58.6</v>
      </c>
      <c r="AG1095">
        <f>E1095/3.6</f>
        <v>16.277777777777779</v>
      </c>
    </row>
    <row r="1096" spans="2:33" x14ac:dyDescent="0.3">
      <c r="B1096" s="6" t="s">
        <v>54</v>
      </c>
      <c r="C1096" s="6">
        <v>1088</v>
      </c>
      <c r="D1096" s="6">
        <v>66</v>
      </c>
      <c r="E1096" s="12">
        <v>58.7</v>
      </c>
      <c r="F1096" s="26">
        <f t="shared" si="151"/>
        <v>2.7777777777777186E-2</v>
      </c>
      <c r="G1096" s="26">
        <f t="shared" si="146"/>
        <v>16.305555555555557</v>
      </c>
      <c r="H1096" s="26">
        <f t="shared" si="152"/>
        <v>9.9999999999997868E-2</v>
      </c>
      <c r="I1096" s="28">
        <f>$Y$8*F1096</f>
        <v>47.22222222222122</v>
      </c>
      <c r="J1096" s="28">
        <f>$Z$8*$Y$8*$AA$8</f>
        <v>200.12400000000002</v>
      </c>
      <c r="K1096" s="28">
        <f>0.5*$AB$8*$AD$8*$AC$8*(G1096)^2</f>
        <v>111.66587962962966</v>
      </c>
      <c r="L1096" s="28">
        <f t="shared" si="147"/>
        <v>359.0121018518509</v>
      </c>
      <c r="M1096" s="31">
        <f t="shared" si="148"/>
        <v>5853.8917718621251</v>
      </c>
      <c r="N1096" s="31">
        <f t="shared" si="149"/>
        <v>5.8538917718621253</v>
      </c>
      <c r="O1096" s="24" t="str">
        <f t="shared" si="150"/>
        <v/>
      </c>
      <c r="P1096" s="24">
        <f t="shared" ref="P1096:P1159" si="153">MAX(-L1097,0)</f>
        <v>0</v>
      </c>
      <c r="Q1096" s="24">
        <f t="shared" ref="Q1096:Q1159" si="154">P1096*0.65</f>
        <v>0</v>
      </c>
      <c r="AE1096">
        <f>IF(E1096&lt;1,1,0)</f>
        <v>0</v>
      </c>
      <c r="AF1096">
        <f>IF(AE1096=1,"",E1096)</f>
        <v>58.7</v>
      </c>
      <c r="AG1096">
        <f>E1096/3.6</f>
        <v>16.305555555555557</v>
      </c>
    </row>
    <row r="1097" spans="2:33" x14ac:dyDescent="0.3">
      <c r="B1097" s="6" t="s">
        <v>54</v>
      </c>
      <c r="C1097" s="6">
        <v>1089</v>
      </c>
      <c r="D1097" s="6">
        <v>67</v>
      </c>
      <c r="E1097" s="12">
        <v>58.8</v>
      </c>
      <c r="F1097" s="26">
        <f t="shared" si="151"/>
        <v>1.3888888888888099E-2</v>
      </c>
      <c r="G1097" s="26">
        <f t="shared" ref="G1097:G1160" si="155">E1097/3.6</f>
        <v>16.333333333333332</v>
      </c>
      <c r="H1097" s="26">
        <f t="shared" si="152"/>
        <v>4.9999999999997158E-2</v>
      </c>
      <c r="I1097" s="28">
        <f>$Y$8*F1097</f>
        <v>23.611111111109768</v>
      </c>
      <c r="J1097" s="28">
        <f>$Z$8*$Y$8*$AA$8</f>
        <v>200.12400000000002</v>
      </c>
      <c r="K1097" s="28">
        <f>0.5*$AB$8*$AD$8*$AC$8*(G1097)^2</f>
        <v>112.04666666666664</v>
      </c>
      <c r="L1097" s="28">
        <f t="shared" ref="L1097:L1160" si="156">I1097+$J$8+K1097</f>
        <v>335.78177777777643</v>
      </c>
      <c r="M1097" s="31">
        <f t="shared" ref="M1097:M1160" si="157">L1097*G1097</f>
        <v>5484.4357037036816</v>
      </c>
      <c r="N1097" s="31">
        <f t="shared" ref="N1097:N1160" si="158">M1097/1000</f>
        <v>5.4844357037036815</v>
      </c>
      <c r="O1097" s="24" t="str">
        <f t="shared" ref="O1097:O1160" si="159">IF(L1097&lt;0, "BRAKING", "")</f>
        <v/>
      </c>
      <c r="P1097" s="24">
        <f t="shared" si="153"/>
        <v>0</v>
      </c>
      <c r="Q1097" s="24">
        <f t="shared" si="154"/>
        <v>0</v>
      </c>
      <c r="AE1097">
        <f>IF(E1097&lt;1,1,0)</f>
        <v>0</v>
      </c>
      <c r="AF1097">
        <f>IF(AE1097=1,"",E1097)</f>
        <v>58.8</v>
      </c>
      <c r="AG1097">
        <f>E1097/3.6</f>
        <v>16.333333333333332</v>
      </c>
    </row>
    <row r="1098" spans="2:33" x14ac:dyDescent="0.3">
      <c r="B1098" s="6" t="s">
        <v>54</v>
      </c>
      <c r="C1098" s="6">
        <v>1090</v>
      </c>
      <c r="D1098" s="6">
        <v>68</v>
      </c>
      <c r="E1098" s="12">
        <v>58.8</v>
      </c>
      <c r="F1098" s="26">
        <f t="shared" ref="F1098:F1161" si="160">($E1099-$E1097)/2/3.6</f>
        <v>0</v>
      </c>
      <c r="G1098" s="26">
        <f t="shared" si="155"/>
        <v>16.333333333333332</v>
      </c>
      <c r="H1098" s="26">
        <f t="shared" ref="H1098:H1161" si="161">($E1099-$E1097)/2</f>
        <v>0</v>
      </c>
      <c r="I1098" s="28">
        <f>$Y$8*F1098</f>
        <v>0</v>
      </c>
      <c r="J1098" s="28">
        <f>$Z$8*$Y$8*$AA$8</f>
        <v>200.12400000000002</v>
      </c>
      <c r="K1098" s="28">
        <f>0.5*$AB$8*$AD$8*$AC$8*(G1098)^2</f>
        <v>112.04666666666664</v>
      </c>
      <c r="L1098" s="28">
        <f t="shared" si="156"/>
        <v>312.17066666666665</v>
      </c>
      <c r="M1098" s="31">
        <f t="shared" si="157"/>
        <v>5098.7875555555547</v>
      </c>
      <c r="N1098" s="31">
        <f t="shared" si="158"/>
        <v>5.0987875555555551</v>
      </c>
      <c r="O1098" s="24" t="str">
        <f t="shared" si="159"/>
        <v/>
      </c>
      <c r="P1098" s="24">
        <f t="shared" si="153"/>
        <v>0</v>
      </c>
      <c r="Q1098" s="24">
        <f t="shared" si="154"/>
        <v>0</v>
      </c>
      <c r="AE1098">
        <f>IF(E1098&lt;1,1,0)</f>
        <v>0</v>
      </c>
      <c r="AF1098">
        <f>IF(AE1098=1,"",E1098)</f>
        <v>58.8</v>
      </c>
      <c r="AG1098">
        <f>E1098/3.6</f>
        <v>16.333333333333332</v>
      </c>
    </row>
    <row r="1099" spans="2:33" x14ac:dyDescent="0.3">
      <c r="B1099" s="6" t="s">
        <v>54</v>
      </c>
      <c r="C1099" s="6">
        <v>1091</v>
      </c>
      <c r="D1099" s="6">
        <v>69</v>
      </c>
      <c r="E1099" s="12">
        <v>58.8</v>
      </c>
      <c r="F1099" s="26">
        <f t="shared" si="160"/>
        <v>4.1666666666667261E-2</v>
      </c>
      <c r="G1099" s="26">
        <f t="shared" si="155"/>
        <v>16.333333333333332</v>
      </c>
      <c r="H1099" s="26">
        <f t="shared" si="161"/>
        <v>0.15000000000000213</v>
      </c>
      <c r="I1099" s="28">
        <f>$Y$8*F1099</f>
        <v>70.833333333334338</v>
      </c>
      <c r="J1099" s="28">
        <f>$Z$8*$Y$8*$AA$8</f>
        <v>200.12400000000002</v>
      </c>
      <c r="K1099" s="28">
        <f>0.5*$AB$8*$AD$8*$AC$8*(G1099)^2</f>
        <v>112.04666666666664</v>
      </c>
      <c r="L1099" s="28">
        <f t="shared" si="156"/>
        <v>383.00400000000099</v>
      </c>
      <c r="M1099" s="31">
        <f t="shared" si="157"/>
        <v>6255.7320000000154</v>
      </c>
      <c r="N1099" s="31">
        <f t="shared" si="158"/>
        <v>6.2557320000000152</v>
      </c>
      <c r="O1099" s="24" t="str">
        <f t="shared" si="159"/>
        <v/>
      </c>
      <c r="P1099" s="24">
        <f t="shared" si="153"/>
        <v>0</v>
      </c>
      <c r="Q1099" s="24">
        <f t="shared" si="154"/>
        <v>0</v>
      </c>
      <c r="AE1099">
        <f>IF(E1099&lt;1,1,0)</f>
        <v>0</v>
      </c>
      <c r="AF1099">
        <f>IF(AE1099=1,"",E1099)</f>
        <v>58.8</v>
      </c>
      <c r="AG1099">
        <f>E1099/3.6</f>
        <v>16.333333333333332</v>
      </c>
    </row>
    <row r="1100" spans="2:33" x14ac:dyDescent="0.3">
      <c r="B1100" s="6" t="s">
        <v>54</v>
      </c>
      <c r="C1100" s="6">
        <v>1092</v>
      </c>
      <c r="D1100" s="6">
        <v>70</v>
      </c>
      <c r="E1100" s="12">
        <v>59.1</v>
      </c>
      <c r="F1100" s="26">
        <f t="shared" si="160"/>
        <v>0.18055555555555614</v>
      </c>
      <c r="G1100" s="26">
        <f t="shared" si="155"/>
        <v>16.416666666666668</v>
      </c>
      <c r="H1100" s="26">
        <f t="shared" si="161"/>
        <v>0.65000000000000213</v>
      </c>
      <c r="I1100" s="28">
        <f>$Y$8*F1100</f>
        <v>306.94444444444542</v>
      </c>
      <c r="J1100" s="28">
        <f>$Z$8*$Y$8*$AA$8</f>
        <v>200.12400000000002</v>
      </c>
      <c r="K1100" s="28">
        <f>0.5*$AB$8*$AD$8*$AC$8*(G1100)^2</f>
        <v>113.19291666666666</v>
      </c>
      <c r="L1100" s="28">
        <f t="shared" si="156"/>
        <v>620.26136111111214</v>
      </c>
      <c r="M1100" s="31">
        <f t="shared" si="157"/>
        <v>10182.624011574091</v>
      </c>
      <c r="N1100" s="31">
        <f t="shared" si="158"/>
        <v>10.182624011574092</v>
      </c>
      <c r="O1100" s="24" t="str">
        <f t="shared" si="159"/>
        <v/>
      </c>
      <c r="P1100" s="24">
        <f t="shared" si="153"/>
        <v>0</v>
      </c>
      <c r="Q1100" s="24">
        <f t="shared" si="154"/>
        <v>0</v>
      </c>
      <c r="AE1100">
        <f>IF(E1100&lt;1,1,0)</f>
        <v>0</v>
      </c>
      <c r="AF1100">
        <f>IF(AE1100=1,"",E1100)</f>
        <v>59.1</v>
      </c>
      <c r="AG1100">
        <f>E1100/3.6</f>
        <v>16.416666666666668</v>
      </c>
    </row>
    <row r="1101" spans="2:33" x14ac:dyDescent="0.3">
      <c r="B1101" s="6" t="s">
        <v>54</v>
      </c>
      <c r="C1101" s="6">
        <v>1093</v>
      </c>
      <c r="D1101" s="6">
        <v>71</v>
      </c>
      <c r="E1101" s="12">
        <v>60.1</v>
      </c>
      <c r="F1101" s="26">
        <f t="shared" si="160"/>
        <v>0.36111111111111133</v>
      </c>
      <c r="G1101" s="26">
        <f t="shared" si="155"/>
        <v>16.694444444444443</v>
      </c>
      <c r="H1101" s="26">
        <f t="shared" si="161"/>
        <v>1.3000000000000007</v>
      </c>
      <c r="I1101" s="28">
        <f>$Y$8*F1101</f>
        <v>613.88888888888926</v>
      </c>
      <c r="J1101" s="28">
        <f>$Z$8*$Y$8*$AA$8</f>
        <v>200.12400000000002</v>
      </c>
      <c r="K1101" s="28">
        <f>0.5*$AB$8*$AD$8*$AC$8*(G1101)^2</f>
        <v>117.0558796296296</v>
      </c>
      <c r="L1101" s="28">
        <f t="shared" si="156"/>
        <v>931.06876851851894</v>
      </c>
      <c r="M1101" s="31">
        <f t="shared" si="157"/>
        <v>15543.675829989717</v>
      </c>
      <c r="N1101" s="31">
        <f t="shared" si="158"/>
        <v>15.543675829989718</v>
      </c>
      <c r="O1101" s="24" t="str">
        <f t="shared" si="159"/>
        <v/>
      </c>
      <c r="P1101" s="24">
        <f t="shared" si="153"/>
        <v>0</v>
      </c>
      <c r="Q1101" s="24">
        <f t="shared" si="154"/>
        <v>0</v>
      </c>
      <c r="AE1101">
        <f>IF(E1101&lt;1,1,0)</f>
        <v>0</v>
      </c>
      <c r="AF1101">
        <f>IF(AE1101=1,"",E1101)</f>
        <v>60.1</v>
      </c>
      <c r="AG1101">
        <f>E1101/3.6</f>
        <v>16.694444444444443</v>
      </c>
    </row>
    <row r="1102" spans="2:33" x14ac:dyDescent="0.3">
      <c r="B1102" s="6" t="s">
        <v>54</v>
      </c>
      <c r="C1102" s="6">
        <v>1094</v>
      </c>
      <c r="D1102" s="6">
        <v>72</v>
      </c>
      <c r="E1102" s="12">
        <v>61.7</v>
      </c>
      <c r="F1102" s="26">
        <f t="shared" si="160"/>
        <v>0.40277777777777757</v>
      </c>
      <c r="G1102" s="26">
        <f t="shared" si="155"/>
        <v>17.138888888888889</v>
      </c>
      <c r="H1102" s="26">
        <f t="shared" si="161"/>
        <v>1.4499999999999993</v>
      </c>
      <c r="I1102" s="28">
        <f>$Y$8*F1102</f>
        <v>684.72222222222183</v>
      </c>
      <c r="J1102" s="28">
        <f>$Z$8*$Y$8*$AA$8</f>
        <v>200.12400000000002</v>
      </c>
      <c r="K1102" s="28">
        <f>0.5*$AB$8*$AD$8*$AC$8*(G1102)^2</f>
        <v>123.37143518518519</v>
      </c>
      <c r="L1102" s="28">
        <f t="shared" si="156"/>
        <v>1008.217657407407</v>
      </c>
      <c r="M1102" s="31">
        <f t="shared" si="157"/>
        <v>17279.730406121394</v>
      </c>
      <c r="N1102" s="31">
        <f t="shared" si="158"/>
        <v>17.279730406121395</v>
      </c>
      <c r="O1102" s="24" t="str">
        <f t="shared" si="159"/>
        <v/>
      </c>
      <c r="P1102" s="24">
        <f t="shared" si="153"/>
        <v>0</v>
      </c>
      <c r="Q1102" s="24">
        <f t="shared" si="154"/>
        <v>0</v>
      </c>
      <c r="AE1102">
        <f>IF(E1102&lt;1,1,0)</f>
        <v>0</v>
      </c>
      <c r="AF1102">
        <f>IF(AE1102=1,"",E1102)</f>
        <v>61.7</v>
      </c>
      <c r="AG1102">
        <f>E1102/3.6</f>
        <v>17.138888888888889</v>
      </c>
    </row>
    <row r="1103" spans="2:33" x14ac:dyDescent="0.3">
      <c r="B1103" s="6" t="s">
        <v>54</v>
      </c>
      <c r="C1103" s="6">
        <v>1095</v>
      </c>
      <c r="D1103" s="6">
        <v>73</v>
      </c>
      <c r="E1103" s="12">
        <v>63</v>
      </c>
      <c r="F1103" s="26">
        <f t="shared" si="160"/>
        <v>0.27777777777777779</v>
      </c>
      <c r="G1103" s="26">
        <f t="shared" si="155"/>
        <v>17.5</v>
      </c>
      <c r="H1103" s="26">
        <f t="shared" si="161"/>
        <v>1</v>
      </c>
      <c r="I1103" s="28">
        <f>$Y$8*F1103</f>
        <v>472.22222222222223</v>
      </c>
      <c r="J1103" s="28">
        <f>$Z$8*$Y$8*$AA$8</f>
        <v>200.12400000000002</v>
      </c>
      <c r="K1103" s="28">
        <f>0.5*$AB$8*$AD$8*$AC$8*(G1103)^2</f>
        <v>128.625</v>
      </c>
      <c r="L1103" s="28">
        <f t="shared" si="156"/>
        <v>800.9712222222222</v>
      </c>
      <c r="M1103" s="31">
        <f t="shared" si="157"/>
        <v>14016.996388888889</v>
      </c>
      <c r="N1103" s="31">
        <f t="shared" si="158"/>
        <v>14.016996388888888</v>
      </c>
      <c r="O1103" s="24" t="str">
        <f t="shared" si="159"/>
        <v/>
      </c>
      <c r="P1103" s="24">
        <f t="shared" si="153"/>
        <v>0</v>
      </c>
      <c r="Q1103" s="24">
        <f t="shared" si="154"/>
        <v>0</v>
      </c>
      <c r="AE1103">
        <f>IF(E1103&lt;1,1,0)</f>
        <v>0</v>
      </c>
      <c r="AF1103">
        <f>IF(AE1103=1,"",E1103)</f>
        <v>63</v>
      </c>
      <c r="AG1103">
        <f>E1103/3.6</f>
        <v>17.5</v>
      </c>
    </row>
    <row r="1104" spans="2:33" x14ac:dyDescent="0.3">
      <c r="B1104" s="6" t="s">
        <v>54</v>
      </c>
      <c r="C1104" s="6">
        <v>1096</v>
      </c>
      <c r="D1104" s="6">
        <v>74</v>
      </c>
      <c r="E1104" s="12">
        <v>63.7</v>
      </c>
      <c r="F1104" s="26">
        <f t="shared" si="160"/>
        <v>0.12499999999999981</v>
      </c>
      <c r="G1104" s="26">
        <f t="shared" si="155"/>
        <v>17.694444444444446</v>
      </c>
      <c r="H1104" s="26">
        <f t="shared" si="161"/>
        <v>0.44999999999999929</v>
      </c>
      <c r="I1104" s="28">
        <f>$Y$8*F1104</f>
        <v>212.49999999999966</v>
      </c>
      <c r="J1104" s="28">
        <f>$Z$8*$Y$8*$AA$8</f>
        <v>200.12400000000002</v>
      </c>
      <c r="K1104" s="28">
        <f>0.5*$AB$8*$AD$8*$AC$8*(G1104)^2</f>
        <v>131.49921296296299</v>
      </c>
      <c r="L1104" s="28">
        <f t="shared" si="156"/>
        <v>544.12321296296273</v>
      </c>
      <c r="M1104" s="31">
        <f t="shared" si="157"/>
        <v>9627.9579627057574</v>
      </c>
      <c r="N1104" s="31">
        <f t="shared" si="158"/>
        <v>9.6279579627057572</v>
      </c>
      <c r="O1104" s="24" t="str">
        <f t="shared" si="159"/>
        <v/>
      </c>
      <c r="P1104" s="24">
        <f t="shared" si="153"/>
        <v>0</v>
      </c>
      <c r="Q1104" s="24">
        <f t="shared" si="154"/>
        <v>0</v>
      </c>
      <c r="AE1104">
        <f>IF(E1104&lt;1,1,0)</f>
        <v>0</v>
      </c>
      <c r="AF1104">
        <f>IF(AE1104=1,"",E1104)</f>
        <v>63.7</v>
      </c>
      <c r="AG1104">
        <f>E1104/3.6</f>
        <v>17.694444444444446</v>
      </c>
    </row>
    <row r="1105" spans="2:33" x14ac:dyDescent="0.3">
      <c r="B1105" s="6" t="s">
        <v>54</v>
      </c>
      <c r="C1105" s="6">
        <v>1097</v>
      </c>
      <c r="D1105" s="6">
        <v>75</v>
      </c>
      <c r="E1105" s="12">
        <v>63.9</v>
      </c>
      <c r="F1105" s="26">
        <f t="shared" si="160"/>
        <v>-2.7777777777778172E-2</v>
      </c>
      <c r="G1105" s="26">
        <f t="shared" si="155"/>
        <v>17.75</v>
      </c>
      <c r="H1105" s="26">
        <f t="shared" si="161"/>
        <v>-0.10000000000000142</v>
      </c>
      <c r="I1105" s="28">
        <f>$Y$8*F1105</f>
        <v>-47.222222222222889</v>
      </c>
      <c r="J1105" s="28">
        <f>$Z$8*$Y$8*$AA$8</f>
        <v>200.12400000000002</v>
      </c>
      <c r="K1105" s="28">
        <f>0.5*$AB$8*$AD$8*$AC$8*(G1105)^2</f>
        <v>132.32624999999999</v>
      </c>
      <c r="L1105" s="28">
        <f t="shared" si="156"/>
        <v>285.22802777777713</v>
      </c>
      <c r="M1105" s="31">
        <f t="shared" si="157"/>
        <v>5062.7974930555438</v>
      </c>
      <c r="N1105" s="31">
        <f t="shared" si="158"/>
        <v>5.0627974930555437</v>
      </c>
      <c r="O1105" s="24" t="str">
        <f t="shared" si="159"/>
        <v/>
      </c>
      <c r="P1105" s="24">
        <f t="shared" si="153"/>
        <v>46.979009259259584</v>
      </c>
      <c r="Q1105" s="24">
        <f t="shared" si="154"/>
        <v>30.536356018518731</v>
      </c>
      <c r="AE1105">
        <f>IF(E1105&lt;1,1,0)</f>
        <v>0</v>
      </c>
      <c r="AF1105">
        <f>IF(AE1105=1,"",E1105)</f>
        <v>63.9</v>
      </c>
      <c r="AG1105">
        <f>E1105/3.6</f>
        <v>17.75</v>
      </c>
    </row>
    <row r="1106" spans="2:33" x14ac:dyDescent="0.3">
      <c r="B1106" s="6" t="s">
        <v>54</v>
      </c>
      <c r="C1106" s="6">
        <v>1098</v>
      </c>
      <c r="D1106" s="6">
        <v>76</v>
      </c>
      <c r="E1106" s="12">
        <v>63.5</v>
      </c>
      <c r="F1106" s="26">
        <f t="shared" si="160"/>
        <v>-0.2222222222222224</v>
      </c>
      <c r="G1106" s="26">
        <f t="shared" si="155"/>
        <v>17.638888888888889</v>
      </c>
      <c r="H1106" s="26">
        <f t="shared" si="161"/>
        <v>-0.80000000000000071</v>
      </c>
      <c r="I1106" s="28">
        <f>$Y$8*F1106</f>
        <v>-377.77777777777811</v>
      </c>
      <c r="J1106" s="28">
        <f>$Z$8*$Y$8*$AA$8</f>
        <v>200.12400000000002</v>
      </c>
      <c r="K1106" s="28">
        <f>0.5*$AB$8*$AD$8*$AC$8*(G1106)^2</f>
        <v>130.6747685185185</v>
      </c>
      <c r="L1106" s="28">
        <f t="shared" si="156"/>
        <v>-46.979009259259584</v>
      </c>
      <c r="M1106" s="31">
        <f t="shared" si="157"/>
        <v>-828.65752443416216</v>
      </c>
      <c r="N1106" s="31">
        <f t="shared" si="158"/>
        <v>-0.82865752443416218</v>
      </c>
      <c r="O1106" s="24" t="str">
        <f t="shared" si="159"/>
        <v>BRAKING</v>
      </c>
      <c r="P1106" s="24">
        <f t="shared" si="153"/>
        <v>429.64900925925997</v>
      </c>
      <c r="Q1106" s="24">
        <f t="shared" si="154"/>
        <v>279.27185601851897</v>
      </c>
      <c r="AE1106">
        <f>IF(E1106&lt;1,1,0)</f>
        <v>0</v>
      </c>
      <c r="AF1106">
        <f>IF(AE1106=1,"",E1106)</f>
        <v>63.5</v>
      </c>
      <c r="AG1106">
        <f>E1106/3.6</f>
        <v>17.638888888888889</v>
      </c>
    </row>
    <row r="1107" spans="2:33" x14ac:dyDescent="0.3">
      <c r="B1107" s="6" t="s">
        <v>54</v>
      </c>
      <c r="C1107" s="6">
        <v>1099</v>
      </c>
      <c r="D1107" s="6">
        <v>77</v>
      </c>
      <c r="E1107" s="12">
        <v>62.3</v>
      </c>
      <c r="F1107" s="26">
        <f t="shared" si="160"/>
        <v>-0.44444444444444481</v>
      </c>
      <c r="G1107" s="26">
        <f t="shared" si="155"/>
        <v>17.305555555555554</v>
      </c>
      <c r="H1107" s="26">
        <f t="shared" si="161"/>
        <v>-1.6000000000000014</v>
      </c>
      <c r="I1107" s="28">
        <f>$Y$8*F1107</f>
        <v>-755.55555555555623</v>
      </c>
      <c r="J1107" s="28">
        <f>$Z$8*$Y$8*$AA$8</f>
        <v>200.12400000000002</v>
      </c>
      <c r="K1107" s="28">
        <f>0.5*$AB$8*$AD$8*$AC$8*(G1107)^2</f>
        <v>125.78254629629626</v>
      </c>
      <c r="L1107" s="28">
        <f t="shared" si="156"/>
        <v>-429.64900925925997</v>
      </c>
      <c r="M1107" s="31">
        <f t="shared" si="157"/>
        <v>-7435.3147991255255</v>
      </c>
      <c r="N1107" s="31">
        <f t="shared" si="158"/>
        <v>-7.4353147991255257</v>
      </c>
      <c r="O1107" s="24" t="str">
        <f t="shared" si="159"/>
        <v>BRAKING</v>
      </c>
      <c r="P1107" s="24">
        <f t="shared" si="153"/>
        <v>484.81752777777734</v>
      </c>
      <c r="Q1107" s="24">
        <f t="shared" si="154"/>
        <v>315.13139305555529</v>
      </c>
      <c r="AE1107">
        <f>IF(E1107&lt;1,1,0)</f>
        <v>0</v>
      </c>
      <c r="AF1107">
        <f>IF(AE1107=1,"",E1107)</f>
        <v>62.3</v>
      </c>
      <c r="AG1107">
        <f>E1107/3.6</f>
        <v>17.305555555555554</v>
      </c>
    </row>
    <row r="1108" spans="2:33" x14ac:dyDescent="0.3">
      <c r="B1108" s="6" t="s">
        <v>54</v>
      </c>
      <c r="C1108" s="6">
        <v>1100</v>
      </c>
      <c r="D1108" s="6">
        <v>78</v>
      </c>
      <c r="E1108" s="12">
        <v>60.3</v>
      </c>
      <c r="F1108" s="26">
        <f t="shared" si="160"/>
        <v>-0.47222222222222199</v>
      </c>
      <c r="G1108" s="26">
        <f t="shared" si="155"/>
        <v>16.75</v>
      </c>
      <c r="H1108" s="26">
        <f t="shared" si="161"/>
        <v>-1.6999999999999993</v>
      </c>
      <c r="I1108" s="28">
        <f>$Y$8*F1108</f>
        <v>-802.77777777777737</v>
      </c>
      <c r="J1108" s="28">
        <f>$Z$8*$Y$8*$AA$8</f>
        <v>200.12400000000002</v>
      </c>
      <c r="K1108" s="28">
        <f>0.5*$AB$8*$AD$8*$AC$8*(G1108)^2</f>
        <v>117.83624999999999</v>
      </c>
      <c r="L1108" s="28">
        <f t="shared" si="156"/>
        <v>-484.81752777777734</v>
      </c>
      <c r="M1108" s="31">
        <f t="shared" si="157"/>
        <v>-8120.6935902777705</v>
      </c>
      <c r="N1108" s="31">
        <f t="shared" si="158"/>
        <v>-8.1206935902777708</v>
      </c>
      <c r="O1108" s="24" t="str">
        <f t="shared" si="159"/>
        <v>BRAKING</v>
      </c>
      <c r="P1108" s="24">
        <f t="shared" si="153"/>
        <v>136.05900925925889</v>
      </c>
      <c r="Q1108" s="24">
        <f t="shared" si="154"/>
        <v>88.438356018518277</v>
      </c>
      <c r="AE1108">
        <f>IF(E1108&lt;1,1,0)</f>
        <v>0</v>
      </c>
      <c r="AF1108">
        <f>IF(AE1108=1,"",E1108)</f>
        <v>60.3</v>
      </c>
      <c r="AG1108">
        <f>E1108/3.6</f>
        <v>16.75</v>
      </c>
    </row>
    <row r="1109" spans="2:33" x14ac:dyDescent="0.3">
      <c r="B1109" s="6" t="s">
        <v>54</v>
      </c>
      <c r="C1109" s="6">
        <v>1101</v>
      </c>
      <c r="D1109" s="6">
        <v>79</v>
      </c>
      <c r="E1109" s="12">
        <v>58.9</v>
      </c>
      <c r="F1109" s="26">
        <f t="shared" si="160"/>
        <v>-0.26388888888888867</v>
      </c>
      <c r="G1109" s="26">
        <f t="shared" si="155"/>
        <v>16.361111111111111</v>
      </c>
      <c r="H1109" s="26">
        <f t="shared" si="161"/>
        <v>-0.94999999999999929</v>
      </c>
      <c r="I1109" s="28">
        <f>$Y$8*F1109</f>
        <v>-448.61111111111074</v>
      </c>
      <c r="J1109" s="28">
        <f>$Z$8*$Y$8*$AA$8</f>
        <v>200.12400000000002</v>
      </c>
      <c r="K1109" s="28">
        <f>0.5*$AB$8*$AD$8*$AC$8*(G1109)^2</f>
        <v>112.42810185185184</v>
      </c>
      <c r="L1109" s="28">
        <f t="shared" si="156"/>
        <v>-136.05900925925889</v>
      </c>
      <c r="M1109" s="31">
        <f t="shared" si="157"/>
        <v>-2226.0765681584298</v>
      </c>
      <c r="N1109" s="31">
        <f t="shared" si="158"/>
        <v>-2.22607656815843</v>
      </c>
      <c r="O1109" s="24" t="str">
        <f t="shared" si="159"/>
        <v>BRAKING</v>
      </c>
      <c r="P1109" s="24">
        <f t="shared" si="153"/>
        <v>0</v>
      </c>
      <c r="Q1109" s="24">
        <f t="shared" si="154"/>
        <v>0</v>
      </c>
      <c r="AE1109">
        <f>IF(E1109&lt;1,1,0)</f>
        <v>0</v>
      </c>
      <c r="AF1109">
        <f>IF(AE1109=1,"",E1109)</f>
        <v>58.9</v>
      </c>
      <c r="AG1109">
        <f>E1109/3.6</f>
        <v>16.361111111111111</v>
      </c>
    </row>
    <row r="1110" spans="2:33" x14ac:dyDescent="0.3">
      <c r="B1110" s="6" t="s">
        <v>54</v>
      </c>
      <c r="C1110" s="6">
        <v>1102</v>
      </c>
      <c r="D1110" s="6">
        <v>80</v>
      </c>
      <c r="E1110" s="12">
        <v>58.4</v>
      </c>
      <c r="F1110" s="26">
        <f t="shared" si="160"/>
        <v>-1.3888888888889086E-2</v>
      </c>
      <c r="G1110" s="26">
        <f t="shared" si="155"/>
        <v>16.222222222222221</v>
      </c>
      <c r="H1110" s="26">
        <f t="shared" si="161"/>
        <v>-5.0000000000000711E-2</v>
      </c>
      <c r="I1110" s="28">
        <f>$Y$8*F1110</f>
        <v>-23.611111111111445</v>
      </c>
      <c r="J1110" s="28">
        <f>$Z$8*$Y$8*$AA$8</f>
        <v>200.12400000000002</v>
      </c>
      <c r="K1110" s="28">
        <f>0.5*$AB$8*$AD$8*$AC$8*(G1110)^2</f>
        <v>110.52740740740738</v>
      </c>
      <c r="L1110" s="28">
        <f t="shared" si="156"/>
        <v>287.04029629629594</v>
      </c>
      <c r="M1110" s="31">
        <f t="shared" si="157"/>
        <v>4656.4314732510229</v>
      </c>
      <c r="N1110" s="31">
        <f t="shared" si="158"/>
        <v>4.6564314732510228</v>
      </c>
      <c r="O1110" s="24" t="str">
        <f t="shared" si="159"/>
        <v/>
      </c>
      <c r="P1110" s="24">
        <f t="shared" si="153"/>
        <v>0</v>
      </c>
      <c r="Q1110" s="24">
        <f t="shared" si="154"/>
        <v>0</v>
      </c>
      <c r="AE1110">
        <f>IF(E1110&lt;1,1,0)</f>
        <v>0</v>
      </c>
      <c r="AF1110">
        <f>IF(AE1110=1,"",E1110)</f>
        <v>58.4</v>
      </c>
      <c r="AG1110">
        <f>E1110/3.6</f>
        <v>16.222222222222221</v>
      </c>
    </row>
    <row r="1111" spans="2:33" x14ac:dyDescent="0.3">
      <c r="B1111" s="6" t="s">
        <v>54</v>
      </c>
      <c r="C1111" s="6">
        <v>1103</v>
      </c>
      <c r="D1111" s="6">
        <v>81</v>
      </c>
      <c r="E1111" s="12">
        <v>58.8</v>
      </c>
      <c r="F1111" s="26">
        <f t="shared" si="160"/>
        <v>0.25000000000000061</v>
      </c>
      <c r="G1111" s="26">
        <f t="shared" si="155"/>
        <v>16.333333333333332</v>
      </c>
      <c r="H1111" s="26">
        <f t="shared" si="161"/>
        <v>0.90000000000000213</v>
      </c>
      <c r="I1111" s="28">
        <f>$Y$8*F1111</f>
        <v>425.00000000000102</v>
      </c>
      <c r="J1111" s="28">
        <f>$Z$8*$Y$8*$AA$8</f>
        <v>200.12400000000002</v>
      </c>
      <c r="K1111" s="28">
        <f>0.5*$AB$8*$AD$8*$AC$8*(G1111)^2</f>
        <v>112.04666666666664</v>
      </c>
      <c r="L1111" s="28">
        <f t="shared" si="156"/>
        <v>737.17066666666767</v>
      </c>
      <c r="M1111" s="31">
        <f t="shared" si="157"/>
        <v>12040.454222222237</v>
      </c>
      <c r="N1111" s="31">
        <f t="shared" si="158"/>
        <v>12.040454222222237</v>
      </c>
      <c r="O1111" s="24" t="str">
        <f t="shared" si="159"/>
        <v/>
      </c>
      <c r="P1111" s="24">
        <f t="shared" si="153"/>
        <v>0</v>
      </c>
      <c r="Q1111" s="24">
        <f t="shared" si="154"/>
        <v>0</v>
      </c>
      <c r="AE1111">
        <f>IF(E1111&lt;1,1,0)</f>
        <v>0</v>
      </c>
      <c r="AF1111">
        <f>IF(AE1111=1,"",E1111)</f>
        <v>58.8</v>
      </c>
      <c r="AG1111">
        <f>E1111/3.6</f>
        <v>16.333333333333332</v>
      </c>
    </row>
    <row r="1112" spans="2:33" x14ac:dyDescent="0.3">
      <c r="B1112" s="6" t="s">
        <v>54</v>
      </c>
      <c r="C1112" s="6">
        <v>1104</v>
      </c>
      <c r="D1112" s="6">
        <v>82</v>
      </c>
      <c r="E1112" s="12">
        <v>60.2</v>
      </c>
      <c r="F1112" s="26">
        <f t="shared" si="160"/>
        <v>0.4861111111111111</v>
      </c>
      <c r="G1112" s="26">
        <f t="shared" si="155"/>
        <v>16.722222222222221</v>
      </c>
      <c r="H1112" s="26">
        <f t="shared" si="161"/>
        <v>1.75</v>
      </c>
      <c r="I1112" s="28">
        <f>$Y$8*F1112</f>
        <v>826.38888888888891</v>
      </c>
      <c r="J1112" s="28">
        <f>$Z$8*$Y$8*$AA$8</f>
        <v>200.12400000000002</v>
      </c>
      <c r="K1112" s="28">
        <f>0.5*$AB$8*$AD$8*$AC$8*(G1112)^2</f>
        <v>117.44574074074072</v>
      </c>
      <c r="L1112" s="28">
        <f t="shared" si="156"/>
        <v>1143.9586296296297</v>
      </c>
      <c r="M1112" s="31">
        <f t="shared" si="157"/>
        <v>19129.530417695474</v>
      </c>
      <c r="N1112" s="31">
        <f t="shared" si="158"/>
        <v>19.129530417695474</v>
      </c>
      <c r="O1112" s="24" t="str">
        <f t="shared" si="159"/>
        <v/>
      </c>
      <c r="P1112" s="24">
        <f t="shared" si="153"/>
        <v>0</v>
      </c>
      <c r="Q1112" s="24">
        <f t="shared" si="154"/>
        <v>0</v>
      </c>
      <c r="AE1112">
        <f>IF(E1112&lt;1,1,0)</f>
        <v>0</v>
      </c>
      <c r="AF1112">
        <f>IF(AE1112=1,"",E1112)</f>
        <v>60.2</v>
      </c>
      <c r="AG1112">
        <f>E1112/3.6</f>
        <v>16.722222222222221</v>
      </c>
    </row>
    <row r="1113" spans="2:33" x14ac:dyDescent="0.3">
      <c r="B1113" s="6" t="s">
        <v>54</v>
      </c>
      <c r="C1113" s="6">
        <v>1105</v>
      </c>
      <c r="D1113" s="6">
        <v>83</v>
      </c>
      <c r="E1113" s="12">
        <v>62.3</v>
      </c>
      <c r="F1113" s="26">
        <f t="shared" si="160"/>
        <v>0.51388888888888828</v>
      </c>
      <c r="G1113" s="26">
        <f t="shared" si="155"/>
        <v>17.305555555555554</v>
      </c>
      <c r="H1113" s="26">
        <f t="shared" si="161"/>
        <v>1.8499999999999979</v>
      </c>
      <c r="I1113" s="28">
        <f>$Y$8*F1113</f>
        <v>873.61111111111006</v>
      </c>
      <c r="J1113" s="28">
        <f>$Z$8*$Y$8*$AA$8</f>
        <v>200.12400000000002</v>
      </c>
      <c r="K1113" s="28">
        <f>0.5*$AB$8*$AD$8*$AC$8*(G1113)^2</f>
        <v>125.78254629629626</v>
      </c>
      <c r="L1113" s="28">
        <f t="shared" si="156"/>
        <v>1199.5176574074064</v>
      </c>
      <c r="M1113" s="31">
        <f t="shared" si="157"/>
        <v>20758.319460133727</v>
      </c>
      <c r="N1113" s="31">
        <f t="shared" si="158"/>
        <v>20.758319460133727</v>
      </c>
      <c r="O1113" s="24" t="str">
        <f t="shared" si="159"/>
        <v/>
      </c>
      <c r="P1113" s="24">
        <f t="shared" si="153"/>
        <v>0</v>
      </c>
      <c r="Q1113" s="24">
        <f t="shared" si="154"/>
        <v>0</v>
      </c>
      <c r="AE1113">
        <f>IF(E1113&lt;1,1,0)</f>
        <v>0</v>
      </c>
      <c r="AF1113">
        <f>IF(AE1113=1,"",E1113)</f>
        <v>62.3</v>
      </c>
      <c r="AG1113">
        <f>E1113/3.6</f>
        <v>17.305555555555554</v>
      </c>
    </row>
    <row r="1114" spans="2:33" x14ac:dyDescent="0.3">
      <c r="B1114" s="6" t="s">
        <v>54</v>
      </c>
      <c r="C1114" s="6">
        <v>1106</v>
      </c>
      <c r="D1114" s="6">
        <v>84</v>
      </c>
      <c r="E1114" s="12">
        <v>63.9</v>
      </c>
      <c r="F1114" s="26">
        <f t="shared" si="160"/>
        <v>0.30555555555555597</v>
      </c>
      <c r="G1114" s="26">
        <f t="shared" si="155"/>
        <v>17.75</v>
      </c>
      <c r="H1114" s="26">
        <f t="shared" si="161"/>
        <v>1.1000000000000014</v>
      </c>
      <c r="I1114" s="28">
        <f>$Y$8*F1114</f>
        <v>519.44444444444514</v>
      </c>
      <c r="J1114" s="28">
        <f>$Z$8*$Y$8*$AA$8</f>
        <v>200.12400000000002</v>
      </c>
      <c r="K1114" s="28">
        <f>0.5*$AB$8*$AD$8*$AC$8*(G1114)^2</f>
        <v>132.32624999999999</v>
      </c>
      <c r="L1114" s="28">
        <f t="shared" si="156"/>
        <v>851.89469444444512</v>
      </c>
      <c r="M1114" s="31">
        <f t="shared" si="157"/>
        <v>15121.1308263889</v>
      </c>
      <c r="N1114" s="31">
        <f t="shared" si="158"/>
        <v>15.121130826388901</v>
      </c>
      <c r="O1114" s="24" t="str">
        <f t="shared" si="159"/>
        <v/>
      </c>
      <c r="P1114" s="24">
        <f t="shared" si="153"/>
        <v>0</v>
      </c>
      <c r="Q1114" s="24">
        <f t="shared" si="154"/>
        <v>0</v>
      </c>
      <c r="AE1114">
        <f>IF(E1114&lt;1,1,0)</f>
        <v>0</v>
      </c>
      <c r="AF1114">
        <f>IF(AE1114=1,"",E1114)</f>
        <v>63.9</v>
      </c>
      <c r="AG1114">
        <f>E1114/3.6</f>
        <v>17.75</v>
      </c>
    </row>
    <row r="1115" spans="2:33" x14ac:dyDescent="0.3">
      <c r="B1115" s="6" t="s">
        <v>54</v>
      </c>
      <c r="C1115" s="6">
        <v>1107</v>
      </c>
      <c r="D1115" s="6">
        <v>85</v>
      </c>
      <c r="E1115" s="12">
        <v>64.5</v>
      </c>
      <c r="F1115" s="26">
        <f t="shared" si="160"/>
        <v>6.9444444444445433E-2</v>
      </c>
      <c r="G1115" s="26">
        <f t="shared" si="155"/>
        <v>17.916666666666668</v>
      </c>
      <c r="H1115" s="26">
        <f t="shared" si="161"/>
        <v>0.25000000000000355</v>
      </c>
      <c r="I1115" s="28">
        <f>$Y$8*F1115</f>
        <v>118.05555555555723</v>
      </c>
      <c r="J1115" s="28">
        <f>$Z$8*$Y$8*$AA$8</f>
        <v>200.12400000000002</v>
      </c>
      <c r="K1115" s="28">
        <f>0.5*$AB$8*$AD$8*$AC$8*(G1115)^2</f>
        <v>134.82291666666669</v>
      </c>
      <c r="L1115" s="28">
        <f t="shared" si="156"/>
        <v>453.00247222222396</v>
      </c>
      <c r="M1115" s="31">
        <f t="shared" si="157"/>
        <v>8116.294293981513</v>
      </c>
      <c r="N1115" s="31">
        <f t="shared" si="158"/>
        <v>8.1162942939815128</v>
      </c>
      <c r="O1115" s="24" t="str">
        <f t="shared" si="159"/>
        <v/>
      </c>
      <c r="P1115" s="24">
        <f t="shared" si="153"/>
        <v>0</v>
      </c>
      <c r="Q1115" s="24">
        <f t="shared" si="154"/>
        <v>0</v>
      </c>
      <c r="AE1115">
        <f>IF(E1115&lt;1,1,0)</f>
        <v>0</v>
      </c>
      <c r="AF1115">
        <f>IF(AE1115=1,"",E1115)</f>
        <v>64.5</v>
      </c>
      <c r="AG1115">
        <f>E1115/3.6</f>
        <v>17.916666666666668</v>
      </c>
    </row>
    <row r="1116" spans="2:33" x14ac:dyDescent="0.3">
      <c r="B1116" s="6" t="s">
        <v>54</v>
      </c>
      <c r="C1116" s="6">
        <v>1108</v>
      </c>
      <c r="D1116" s="6">
        <v>86</v>
      </c>
      <c r="E1116" s="12">
        <v>64.400000000000006</v>
      </c>
      <c r="F1116" s="26">
        <f t="shared" si="160"/>
        <v>-0.1388888888888889</v>
      </c>
      <c r="G1116" s="26">
        <f t="shared" si="155"/>
        <v>17.888888888888889</v>
      </c>
      <c r="H1116" s="26">
        <f t="shared" si="161"/>
        <v>-0.5</v>
      </c>
      <c r="I1116" s="28">
        <f>$Y$8*F1116</f>
        <v>-236.11111111111111</v>
      </c>
      <c r="J1116" s="28">
        <f>$Z$8*$Y$8*$AA$8</f>
        <v>200.12400000000002</v>
      </c>
      <c r="K1116" s="28">
        <f>0.5*$AB$8*$AD$8*$AC$8*(G1116)^2</f>
        <v>134.40518518518519</v>
      </c>
      <c r="L1116" s="28">
        <f t="shared" si="156"/>
        <v>98.418074074074099</v>
      </c>
      <c r="M1116" s="31">
        <f t="shared" si="157"/>
        <v>1760.5899917695479</v>
      </c>
      <c r="N1116" s="31">
        <f t="shared" si="158"/>
        <v>1.7605899917695478</v>
      </c>
      <c r="O1116" s="24" t="str">
        <f t="shared" si="159"/>
        <v/>
      </c>
      <c r="P1116" s="24">
        <f t="shared" si="153"/>
        <v>235.86789814814946</v>
      </c>
      <c r="Q1116" s="24">
        <f t="shared" si="154"/>
        <v>153.31413379629717</v>
      </c>
      <c r="AE1116">
        <f>IF(E1116&lt;1,1,0)</f>
        <v>0</v>
      </c>
      <c r="AF1116">
        <f>IF(AE1116=1,"",E1116)</f>
        <v>64.400000000000006</v>
      </c>
      <c r="AG1116">
        <f>E1116/3.6</f>
        <v>17.888888888888889</v>
      </c>
    </row>
    <row r="1117" spans="2:33" x14ac:dyDescent="0.3">
      <c r="B1117" s="6" t="s">
        <v>54</v>
      </c>
      <c r="C1117" s="6">
        <v>1109</v>
      </c>
      <c r="D1117" s="6">
        <v>87</v>
      </c>
      <c r="E1117" s="12">
        <v>63.5</v>
      </c>
      <c r="F1117" s="26">
        <f t="shared" si="160"/>
        <v>-0.33333333333333409</v>
      </c>
      <c r="G1117" s="26">
        <f t="shared" si="155"/>
        <v>17.638888888888889</v>
      </c>
      <c r="H1117" s="26">
        <f t="shared" si="161"/>
        <v>-1.2000000000000028</v>
      </c>
      <c r="I1117" s="28">
        <f>$Y$8*F1117</f>
        <v>-566.66666666666799</v>
      </c>
      <c r="J1117" s="28">
        <f>$Z$8*$Y$8*$AA$8</f>
        <v>200.12400000000002</v>
      </c>
      <c r="K1117" s="28">
        <f>0.5*$AB$8*$AD$8*$AC$8*(G1117)^2</f>
        <v>130.6747685185185</v>
      </c>
      <c r="L1117" s="28">
        <f t="shared" si="156"/>
        <v>-235.86789814814946</v>
      </c>
      <c r="M1117" s="31">
        <f t="shared" si="157"/>
        <v>-4160.4476478909701</v>
      </c>
      <c r="N1117" s="31">
        <f t="shared" si="158"/>
        <v>-4.1604476478909698</v>
      </c>
      <c r="O1117" s="24" t="str">
        <f t="shared" si="159"/>
        <v>BRAKING</v>
      </c>
      <c r="P1117" s="24">
        <f t="shared" si="153"/>
        <v>218.35748148148076</v>
      </c>
      <c r="Q1117" s="24">
        <f t="shared" si="154"/>
        <v>141.93236296296249</v>
      </c>
      <c r="AE1117">
        <f>IF(E1117&lt;1,1,0)</f>
        <v>0</v>
      </c>
      <c r="AF1117">
        <f>IF(AE1117=1,"",E1117)</f>
        <v>63.5</v>
      </c>
      <c r="AG1117">
        <f>E1117/3.6</f>
        <v>17.638888888888889</v>
      </c>
    </row>
    <row r="1118" spans="2:33" x14ac:dyDescent="0.3">
      <c r="B1118" s="6" t="s">
        <v>54</v>
      </c>
      <c r="C1118" s="6">
        <v>1110</v>
      </c>
      <c r="D1118" s="6">
        <v>88</v>
      </c>
      <c r="E1118" s="12">
        <v>62</v>
      </c>
      <c r="F1118" s="26">
        <f t="shared" si="160"/>
        <v>-0.31944444444444403</v>
      </c>
      <c r="G1118" s="26">
        <f t="shared" si="155"/>
        <v>17.222222222222221</v>
      </c>
      <c r="H1118" s="26">
        <f t="shared" si="161"/>
        <v>-1.1499999999999986</v>
      </c>
      <c r="I1118" s="28">
        <f>$Y$8*F1118</f>
        <v>-543.05555555555486</v>
      </c>
      <c r="J1118" s="28">
        <f>$Z$8*$Y$8*$AA$8</f>
        <v>200.12400000000002</v>
      </c>
      <c r="K1118" s="28">
        <f>0.5*$AB$8*$AD$8*$AC$8*(G1118)^2</f>
        <v>124.57407407407406</v>
      </c>
      <c r="L1118" s="28">
        <f t="shared" si="156"/>
        <v>-218.35748148148076</v>
      </c>
      <c r="M1118" s="31">
        <f t="shared" si="157"/>
        <v>-3760.6010699588351</v>
      </c>
      <c r="N1118" s="31">
        <f t="shared" si="158"/>
        <v>-3.760601069958835</v>
      </c>
      <c r="O1118" s="24" t="str">
        <f t="shared" si="159"/>
        <v>BRAKING</v>
      </c>
      <c r="P1118" s="24">
        <f t="shared" si="153"/>
        <v>0</v>
      </c>
      <c r="Q1118" s="24">
        <f t="shared" si="154"/>
        <v>0</v>
      </c>
      <c r="AE1118">
        <f>IF(E1118&lt;1,1,0)</f>
        <v>0</v>
      </c>
      <c r="AF1118">
        <f>IF(AE1118=1,"",E1118)</f>
        <v>62</v>
      </c>
      <c r="AG1118">
        <f>E1118/3.6</f>
        <v>17.222222222222221</v>
      </c>
    </row>
    <row r="1119" spans="2:33" x14ac:dyDescent="0.3">
      <c r="B1119" s="6" t="s">
        <v>54</v>
      </c>
      <c r="C1119" s="6">
        <v>1111</v>
      </c>
      <c r="D1119" s="6">
        <v>89</v>
      </c>
      <c r="E1119" s="12">
        <v>61.2</v>
      </c>
      <c r="F1119" s="26">
        <f t="shared" si="160"/>
        <v>-9.7222222222222612E-2</v>
      </c>
      <c r="G1119" s="26">
        <f t="shared" si="155"/>
        <v>17</v>
      </c>
      <c r="H1119" s="26">
        <f t="shared" si="161"/>
        <v>-0.35000000000000142</v>
      </c>
      <c r="I1119" s="28">
        <f>$Y$8*F1119</f>
        <v>-165.27777777777845</v>
      </c>
      <c r="J1119" s="28">
        <f>$Z$8*$Y$8*$AA$8</f>
        <v>200.12400000000002</v>
      </c>
      <c r="K1119" s="28">
        <f>0.5*$AB$8*$AD$8*$AC$8*(G1119)^2</f>
        <v>121.38</v>
      </c>
      <c r="L1119" s="28">
        <f t="shared" si="156"/>
        <v>156.22622222222157</v>
      </c>
      <c r="M1119" s="31">
        <f t="shared" si="157"/>
        <v>2655.8457777777667</v>
      </c>
      <c r="N1119" s="31">
        <f t="shared" si="158"/>
        <v>2.6558457777777669</v>
      </c>
      <c r="O1119" s="24" t="str">
        <f t="shared" si="159"/>
        <v/>
      </c>
      <c r="P1119" s="24">
        <f t="shared" si="153"/>
        <v>0</v>
      </c>
      <c r="Q1119" s="24">
        <f t="shared" si="154"/>
        <v>0</v>
      </c>
      <c r="AE1119">
        <f>IF(E1119&lt;1,1,0)</f>
        <v>0</v>
      </c>
      <c r="AF1119">
        <f>IF(AE1119=1,"",E1119)</f>
        <v>61.2</v>
      </c>
      <c r="AG1119">
        <f>E1119/3.6</f>
        <v>17</v>
      </c>
    </row>
    <row r="1120" spans="2:33" x14ac:dyDescent="0.3">
      <c r="B1120" s="6" t="s">
        <v>54</v>
      </c>
      <c r="C1120" s="6">
        <v>1112</v>
      </c>
      <c r="D1120" s="6">
        <v>90</v>
      </c>
      <c r="E1120" s="12">
        <v>61.3</v>
      </c>
      <c r="F1120" s="26">
        <f t="shared" si="160"/>
        <v>0.19444444444444425</v>
      </c>
      <c r="G1120" s="26">
        <f t="shared" si="155"/>
        <v>17.027777777777775</v>
      </c>
      <c r="H1120" s="26">
        <f t="shared" si="161"/>
        <v>0.69999999999999929</v>
      </c>
      <c r="I1120" s="28">
        <f>$Y$8*F1120</f>
        <v>330.55555555555526</v>
      </c>
      <c r="J1120" s="28">
        <f>$Z$8*$Y$8*$AA$8</f>
        <v>200.12400000000002</v>
      </c>
      <c r="K1120" s="28">
        <f>0.5*$AB$8*$AD$8*$AC$8*(G1120)^2</f>
        <v>121.7769907407407</v>
      </c>
      <c r="L1120" s="28">
        <f t="shared" si="156"/>
        <v>652.45654629629598</v>
      </c>
      <c r="M1120" s="31">
        <f t="shared" si="157"/>
        <v>11109.885079989705</v>
      </c>
      <c r="N1120" s="31">
        <f t="shared" si="158"/>
        <v>11.109885079989704</v>
      </c>
      <c r="O1120" s="24" t="str">
        <f t="shared" si="159"/>
        <v/>
      </c>
      <c r="P1120" s="24">
        <f t="shared" si="153"/>
        <v>0</v>
      </c>
      <c r="Q1120" s="24">
        <f t="shared" si="154"/>
        <v>0</v>
      </c>
      <c r="AE1120">
        <f>IF(E1120&lt;1,1,0)</f>
        <v>0</v>
      </c>
      <c r="AF1120">
        <f>IF(AE1120=1,"",E1120)</f>
        <v>61.3</v>
      </c>
      <c r="AG1120">
        <f>E1120/3.6</f>
        <v>17.027777777777775</v>
      </c>
    </row>
    <row r="1121" spans="2:33" x14ac:dyDescent="0.3">
      <c r="B1121" s="6" t="s">
        <v>54</v>
      </c>
      <c r="C1121" s="6">
        <v>1113</v>
      </c>
      <c r="D1121" s="6">
        <v>91</v>
      </c>
      <c r="E1121" s="12">
        <v>62.6</v>
      </c>
      <c r="F1121" s="26">
        <f t="shared" si="160"/>
        <v>0.55555555555555558</v>
      </c>
      <c r="G1121" s="26">
        <f t="shared" si="155"/>
        <v>17.388888888888889</v>
      </c>
      <c r="H1121" s="26">
        <f t="shared" si="161"/>
        <v>2</v>
      </c>
      <c r="I1121" s="28">
        <f>$Y$8*F1121</f>
        <v>944.44444444444446</v>
      </c>
      <c r="J1121" s="28">
        <f>$Z$8*$Y$8*$AA$8</f>
        <v>200.12400000000002</v>
      </c>
      <c r="K1121" s="28">
        <f>0.5*$AB$8*$AD$8*$AC$8*(G1121)^2</f>
        <v>126.99685185185186</v>
      </c>
      <c r="L1121" s="28">
        <f t="shared" si="156"/>
        <v>1271.5652962962965</v>
      </c>
      <c r="M1121" s="31">
        <f t="shared" si="157"/>
        <v>22111.107652263378</v>
      </c>
      <c r="N1121" s="31">
        <f t="shared" si="158"/>
        <v>22.111107652263378</v>
      </c>
      <c r="O1121" s="24" t="str">
        <f t="shared" si="159"/>
        <v/>
      </c>
      <c r="P1121" s="24">
        <f t="shared" si="153"/>
        <v>0</v>
      </c>
      <c r="Q1121" s="24">
        <f t="shared" si="154"/>
        <v>0</v>
      </c>
      <c r="AE1121">
        <f>IF(E1121&lt;1,1,0)</f>
        <v>0</v>
      </c>
      <c r="AF1121">
        <f>IF(AE1121=1,"",E1121)</f>
        <v>62.6</v>
      </c>
      <c r="AG1121">
        <f>E1121/3.6</f>
        <v>17.388888888888889</v>
      </c>
    </row>
    <row r="1122" spans="2:33" x14ac:dyDescent="0.3">
      <c r="B1122" s="6" t="s">
        <v>54</v>
      </c>
      <c r="C1122" s="6">
        <v>1114</v>
      </c>
      <c r="D1122" s="6">
        <v>92</v>
      </c>
      <c r="E1122" s="12">
        <v>65.3</v>
      </c>
      <c r="F1122" s="26">
        <f t="shared" si="160"/>
        <v>0.74999999999999978</v>
      </c>
      <c r="G1122" s="26">
        <f t="shared" si="155"/>
        <v>18.138888888888889</v>
      </c>
      <c r="H1122" s="26">
        <f t="shared" si="161"/>
        <v>2.6999999999999993</v>
      </c>
      <c r="I1122" s="28">
        <f>$Y$8*F1122</f>
        <v>1274.9999999999995</v>
      </c>
      <c r="J1122" s="28">
        <f>$Z$8*$Y$8*$AA$8</f>
        <v>200.12400000000002</v>
      </c>
      <c r="K1122" s="28">
        <f>0.5*$AB$8*$AD$8*$AC$8*(G1122)^2</f>
        <v>138.18810185185185</v>
      </c>
      <c r="L1122" s="28">
        <f t="shared" si="156"/>
        <v>1613.3121018518514</v>
      </c>
      <c r="M1122" s="31">
        <f t="shared" si="157"/>
        <v>29263.688958590526</v>
      </c>
      <c r="N1122" s="31">
        <f t="shared" si="158"/>
        <v>29.263688958590528</v>
      </c>
      <c r="O1122" s="24" t="str">
        <f t="shared" si="159"/>
        <v/>
      </c>
      <c r="P1122" s="24">
        <f t="shared" si="153"/>
        <v>0</v>
      </c>
      <c r="Q1122" s="24">
        <f t="shared" si="154"/>
        <v>0</v>
      </c>
      <c r="AE1122">
        <f>IF(E1122&lt;1,1,0)</f>
        <v>0</v>
      </c>
      <c r="AF1122">
        <f>IF(AE1122=1,"",E1122)</f>
        <v>65.3</v>
      </c>
      <c r="AG1122">
        <f>E1122/3.6</f>
        <v>18.138888888888889</v>
      </c>
    </row>
    <row r="1123" spans="2:33" x14ac:dyDescent="0.3">
      <c r="B1123" s="6" t="s">
        <v>54</v>
      </c>
      <c r="C1123" s="6">
        <v>1115</v>
      </c>
      <c r="D1123" s="6">
        <v>93</v>
      </c>
      <c r="E1123" s="12">
        <v>68</v>
      </c>
      <c r="F1123" s="26">
        <f t="shared" si="160"/>
        <v>0.56944444444444564</v>
      </c>
      <c r="G1123" s="26">
        <f t="shared" si="155"/>
        <v>18.888888888888889</v>
      </c>
      <c r="H1123" s="26">
        <f t="shared" si="161"/>
        <v>2.0500000000000043</v>
      </c>
      <c r="I1123" s="28">
        <f>$Y$8*F1123</f>
        <v>968.05555555555759</v>
      </c>
      <c r="J1123" s="28">
        <f>$Z$8*$Y$8*$AA$8</f>
        <v>200.12400000000002</v>
      </c>
      <c r="K1123" s="28">
        <f>0.5*$AB$8*$AD$8*$AC$8*(G1123)^2</f>
        <v>149.85185185185185</v>
      </c>
      <c r="L1123" s="28">
        <f t="shared" si="156"/>
        <v>1318.0314074074095</v>
      </c>
      <c r="M1123" s="31">
        <f t="shared" si="157"/>
        <v>24896.148806584402</v>
      </c>
      <c r="N1123" s="31">
        <f t="shared" si="158"/>
        <v>24.896148806584403</v>
      </c>
      <c r="O1123" s="24" t="str">
        <f t="shared" si="159"/>
        <v/>
      </c>
      <c r="P1123" s="24">
        <f t="shared" si="153"/>
        <v>0</v>
      </c>
      <c r="Q1123" s="24">
        <f t="shared" si="154"/>
        <v>0</v>
      </c>
      <c r="AE1123">
        <f>IF(E1123&lt;1,1,0)</f>
        <v>0</v>
      </c>
      <c r="AF1123">
        <f>IF(AE1123=1,"",E1123)</f>
        <v>68</v>
      </c>
      <c r="AG1123">
        <f>E1123/3.6</f>
        <v>18.888888888888889</v>
      </c>
    </row>
    <row r="1124" spans="2:33" x14ac:dyDescent="0.3">
      <c r="B1124" s="6" t="s">
        <v>54</v>
      </c>
      <c r="C1124" s="6">
        <v>1116</v>
      </c>
      <c r="D1124" s="6">
        <v>94</v>
      </c>
      <c r="E1124" s="12">
        <v>69.400000000000006</v>
      </c>
      <c r="F1124" s="26">
        <f t="shared" si="160"/>
        <v>0.23611111111111149</v>
      </c>
      <c r="G1124" s="26">
        <f t="shared" si="155"/>
        <v>19.277777777777779</v>
      </c>
      <c r="H1124" s="26">
        <f t="shared" si="161"/>
        <v>0.85000000000000142</v>
      </c>
      <c r="I1124" s="28">
        <f>$Y$8*F1124</f>
        <v>401.38888888888954</v>
      </c>
      <c r="J1124" s="28">
        <f>$Z$8*$Y$8*$AA$8</f>
        <v>200.12400000000002</v>
      </c>
      <c r="K1124" s="28">
        <f>0.5*$AB$8*$AD$8*$AC$8*(G1124)^2</f>
        <v>156.08574074074073</v>
      </c>
      <c r="L1124" s="28">
        <f t="shared" si="156"/>
        <v>757.5986296296303</v>
      </c>
      <c r="M1124" s="31">
        <f t="shared" si="157"/>
        <v>14604.818026748984</v>
      </c>
      <c r="N1124" s="31">
        <f t="shared" si="158"/>
        <v>14.604818026748985</v>
      </c>
      <c r="O1124" s="24" t="str">
        <f t="shared" si="159"/>
        <v/>
      </c>
      <c r="P1124" s="24">
        <f t="shared" si="153"/>
        <v>0</v>
      </c>
      <c r="Q1124" s="24">
        <f t="shared" si="154"/>
        <v>0</v>
      </c>
      <c r="AE1124">
        <f>IF(E1124&lt;1,1,0)</f>
        <v>0</v>
      </c>
      <c r="AF1124">
        <f>IF(AE1124=1,"",E1124)</f>
        <v>69.400000000000006</v>
      </c>
      <c r="AG1124">
        <f>E1124/3.6</f>
        <v>19.277777777777779</v>
      </c>
    </row>
    <row r="1125" spans="2:33" x14ac:dyDescent="0.3">
      <c r="B1125" s="6" t="s">
        <v>54</v>
      </c>
      <c r="C1125" s="6">
        <v>1117</v>
      </c>
      <c r="D1125" s="6">
        <v>95</v>
      </c>
      <c r="E1125" s="12">
        <v>69.7</v>
      </c>
      <c r="F1125" s="26">
        <f t="shared" si="160"/>
        <v>-1.3888888888890073E-2</v>
      </c>
      <c r="G1125" s="26">
        <f t="shared" si="155"/>
        <v>19.361111111111111</v>
      </c>
      <c r="H1125" s="26">
        <f t="shared" si="161"/>
        <v>-5.0000000000004263E-2</v>
      </c>
      <c r="I1125" s="28">
        <f>$Y$8*F1125</f>
        <v>-23.611111111113125</v>
      </c>
      <c r="J1125" s="28">
        <f>$Z$8*$Y$8*$AA$8</f>
        <v>200.12400000000002</v>
      </c>
      <c r="K1125" s="28">
        <f>0.5*$AB$8*$AD$8*$AC$8*(G1125)^2</f>
        <v>157.43810185185185</v>
      </c>
      <c r="L1125" s="28">
        <f t="shared" si="156"/>
        <v>333.95099074073875</v>
      </c>
      <c r="M1125" s="31">
        <f t="shared" si="157"/>
        <v>6465.6622373970804</v>
      </c>
      <c r="N1125" s="31">
        <f t="shared" si="158"/>
        <v>6.4656622373970807</v>
      </c>
      <c r="O1125" s="24" t="str">
        <f t="shared" si="159"/>
        <v/>
      </c>
      <c r="P1125" s="24">
        <f t="shared" si="153"/>
        <v>22.017527777779748</v>
      </c>
      <c r="Q1125" s="24">
        <f t="shared" si="154"/>
        <v>14.311393055556836</v>
      </c>
      <c r="AE1125">
        <f>IF(E1125&lt;1,1,0)</f>
        <v>0</v>
      </c>
      <c r="AF1125">
        <f>IF(AE1125=1,"",E1125)</f>
        <v>69.7</v>
      </c>
      <c r="AG1125">
        <f>E1125/3.6</f>
        <v>19.361111111111111</v>
      </c>
    </row>
    <row r="1126" spans="2:33" x14ac:dyDescent="0.3">
      <c r="B1126" s="6" t="s">
        <v>54</v>
      </c>
      <c r="C1126" s="6">
        <v>1118</v>
      </c>
      <c r="D1126" s="6">
        <v>96</v>
      </c>
      <c r="E1126" s="12">
        <v>69.3</v>
      </c>
      <c r="F1126" s="26">
        <f t="shared" si="160"/>
        <v>-0.2222222222222234</v>
      </c>
      <c r="G1126" s="26">
        <f t="shared" si="155"/>
        <v>19.25</v>
      </c>
      <c r="H1126" s="26">
        <f t="shared" si="161"/>
        <v>-0.80000000000000426</v>
      </c>
      <c r="I1126" s="28">
        <f>$Y$8*F1126</f>
        <v>-377.77777777777976</v>
      </c>
      <c r="J1126" s="28">
        <f>$Z$8*$Y$8*$AA$8</f>
        <v>200.12400000000002</v>
      </c>
      <c r="K1126" s="28">
        <f>0.5*$AB$8*$AD$8*$AC$8*(G1126)^2</f>
        <v>155.63624999999999</v>
      </c>
      <c r="L1126" s="28">
        <f t="shared" si="156"/>
        <v>-22.017527777779748</v>
      </c>
      <c r="M1126" s="31">
        <f t="shared" si="157"/>
        <v>-423.83740972226013</v>
      </c>
      <c r="N1126" s="31">
        <f t="shared" si="158"/>
        <v>-0.42383740972226014</v>
      </c>
      <c r="O1126" s="24" t="str">
        <f t="shared" si="159"/>
        <v>BRAKING</v>
      </c>
      <c r="P1126" s="24">
        <f t="shared" si="153"/>
        <v>216.24974999999804</v>
      </c>
      <c r="Q1126" s="24">
        <f t="shared" si="154"/>
        <v>140.56233749999873</v>
      </c>
      <c r="AE1126">
        <f>IF(E1126&lt;1,1,0)</f>
        <v>0</v>
      </c>
      <c r="AF1126">
        <f>IF(AE1126=1,"",E1126)</f>
        <v>69.3</v>
      </c>
      <c r="AG1126">
        <f>E1126/3.6</f>
        <v>19.25</v>
      </c>
    </row>
    <row r="1127" spans="2:33" x14ac:dyDescent="0.3">
      <c r="B1127" s="6" t="s">
        <v>54</v>
      </c>
      <c r="C1127" s="6">
        <v>1119</v>
      </c>
      <c r="D1127" s="6">
        <v>97</v>
      </c>
      <c r="E1127" s="12">
        <v>68.099999999999994</v>
      </c>
      <c r="F1127" s="26">
        <f t="shared" si="160"/>
        <v>-0.33333333333333215</v>
      </c>
      <c r="G1127" s="26">
        <f t="shared" si="155"/>
        <v>18.916666666666664</v>
      </c>
      <c r="H1127" s="26">
        <f t="shared" si="161"/>
        <v>-1.1999999999999957</v>
      </c>
      <c r="I1127" s="28">
        <f>$Y$8*F1127</f>
        <v>-566.6666666666647</v>
      </c>
      <c r="J1127" s="28">
        <f>$Z$8*$Y$8*$AA$8</f>
        <v>200.12400000000002</v>
      </c>
      <c r="K1127" s="28">
        <f>0.5*$AB$8*$AD$8*$AC$8*(G1127)^2</f>
        <v>150.29291666666663</v>
      </c>
      <c r="L1127" s="28">
        <f t="shared" si="156"/>
        <v>-216.24974999999804</v>
      </c>
      <c r="M1127" s="31">
        <f t="shared" si="157"/>
        <v>-4090.7244374999623</v>
      </c>
      <c r="N1127" s="31">
        <f t="shared" si="158"/>
        <v>-4.0907244374999623</v>
      </c>
      <c r="O1127" s="24" t="str">
        <f t="shared" si="159"/>
        <v>BRAKING</v>
      </c>
      <c r="P1127" s="24">
        <f t="shared" si="153"/>
        <v>103.4441944444423</v>
      </c>
      <c r="Q1127" s="24">
        <f t="shared" si="154"/>
        <v>67.2387263888875</v>
      </c>
      <c r="AE1127">
        <f>IF(E1127&lt;1,1,0)</f>
        <v>0</v>
      </c>
      <c r="AF1127">
        <f>IF(AE1127=1,"",E1127)</f>
        <v>68.099999999999994</v>
      </c>
      <c r="AG1127">
        <f>E1127/3.6</f>
        <v>18.916666666666664</v>
      </c>
    </row>
    <row r="1128" spans="2:33" x14ac:dyDescent="0.3">
      <c r="B1128" s="6" t="s">
        <v>54</v>
      </c>
      <c r="C1128" s="6">
        <v>1120</v>
      </c>
      <c r="D1128" s="6">
        <v>98</v>
      </c>
      <c r="E1128" s="12">
        <v>66.900000000000006</v>
      </c>
      <c r="F1128" s="26">
        <f t="shared" si="160"/>
        <v>-0.26388888888888767</v>
      </c>
      <c r="G1128" s="26">
        <f t="shared" si="155"/>
        <v>18.583333333333336</v>
      </c>
      <c r="H1128" s="26">
        <f t="shared" si="161"/>
        <v>-0.94999999999999574</v>
      </c>
      <c r="I1128" s="28">
        <f>$Y$8*F1128</f>
        <v>-448.61111111110904</v>
      </c>
      <c r="J1128" s="28">
        <f>$Z$8*$Y$8*$AA$8</f>
        <v>200.12400000000002</v>
      </c>
      <c r="K1128" s="28">
        <f>0.5*$AB$8*$AD$8*$AC$8*(G1128)^2</f>
        <v>145.04291666666671</v>
      </c>
      <c r="L1128" s="28">
        <f t="shared" si="156"/>
        <v>-103.4441944444423</v>
      </c>
      <c r="M1128" s="31">
        <f t="shared" si="157"/>
        <v>-1922.3379467592197</v>
      </c>
      <c r="N1128" s="31">
        <f t="shared" si="158"/>
        <v>-1.9223379467592197</v>
      </c>
      <c r="O1128" s="24" t="str">
        <f t="shared" si="159"/>
        <v>BRAKING</v>
      </c>
      <c r="P1128" s="24">
        <f t="shared" si="153"/>
        <v>0</v>
      </c>
      <c r="Q1128" s="24">
        <f t="shared" si="154"/>
        <v>0</v>
      </c>
      <c r="AE1128">
        <f>IF(E1128&lt;1,1,0)</f>
        <v>0</v>
      </c>
      <c r="AF1128">
        <f>IF(AE1128=1,"",E1128)</f>
        <v>66.900000000000006</v>
      </c>
      <c r="AG1128">
        <f>E1128/3.6</f>
        <v>18.583333333333336</v>
      </c>
    </row>
    <row r="1129" spans="2:33" x14ac:dyDescent="0.3">
      <c r="B1129" s="6" t="s">
        <v>54</v>
      </c>
      <c r="C1129" s="6">
        <v>1121</v>
      </c>
      <c r="D1129" s="6">
        <v>99</v>
      </c>
      <c r="E1129" s="12">
        <v>66.2</v>
      </c>
      <c r="F1129" s="26">
        <f t="shared" si="160"/>
        <v>-0.16666666666666705</v>
      </c>
      <c r="G1129" s="26">
        <f t="shared" si="155"/>
        <v>18.388888888888889</v>
      </c>
      <c r="H1129" s="26">
        <f t="shared" si="161"/>
        <v>-0.60000000000000142</v>
      </c>
      <c r="I1129" s="28">
        <f>$Y$8*F1129</f>
        <v>-283.333333333334</v>
      </c>
      <c r="J1129" s="28">
        <f>$Z$8*$Y$8*$AA$8</f>
        <v>200.12400000000002</v>
      </c>
      <c r="K1129" s="28">
        <f>0.5*$AB$8*$AD$8*$AC$8*(G1129)^2</f>
        <v>142.02351851851853</v>
      </c>
      <c r="L1129" s="28">
        <f t="shared" si="156"/>
        <v>58.814185185184556</v>
      </c>
      <c r="M1129" s="31">
        <f t="shared" si="157"/>
        <v>1081.5275164608938</v>
      </c>
      <c r="N1129" s="31">
        <f t="shared" si="158"/>
        <v>1.0815275164608937</v>
      </c>
      <c r="O1129" s="24" t="str">
        <f t="shared" si="159"/>
        <v/>
      </c>
      <c r="P1129" s="24">
        <f t="shared" si="153"/>
        <v>0</v>
      </c>
      <c r="Q1129" s="24">
        <f t="shared" si="154"/>
        <v>0</v>
      </c>
      <c r="AE1129">
        <f>IF(E1129&lt;1,1,0)</f>
        <v>0</v>
      </c>
      <c r="AF1129">
        <f>IF(AE1129=1,"",E1129)</f>
        <v>66.2</v>
      </c>
      <c r="AG1129">
        <f>E1129/3.6</f>
        <v>18.388888888888889</v>
      </c>
    </row>
    <row r="1130" spans="2:33" x14ac:dyDescent="0.3">
      <c r="B1130" s="6" t="s">
        <v>54</v>
      </c>
      <c r="C1130" s="6">
        <v>1122</v>
      </c>
      <c r="D1130" s="6">
        <v>100</v>
      </c>
      <c r="E1130" s="12">
        <v>65.7</v>
      </c>
      <c r="F1130" s="26">
        <f t="shared" si="160"/>
        <v>-0.18055555555555516</v>
      </c>
      <c r="G1130" s="26">
        <f t="shared" si="155"/>
        <v>18.25</v>
      </c>
      <c r="H1130" s="26">
        <f t="shared" si="161"/>
        <v>-0.64999999999999858</v>
      </c>
      <c r="I1130" s="28">
        <f>$Y$8*F1130</f>
        <v>-306.94444444444377</v>
      </c>
      <c r="J1130" s="28">
        <f>$Z$8*$Y$8*$AA$8</f>
        <v>200.12400000000002</v>
      </c>
      <c r="K1130" s="28">
        <f>0.5*$AB$8*$AD$8*$AC$8*(G1130)^2</f>
        <v>139.88624999999999</v>
      </c>
      <c r="L1130" s="28">
        <f t="shared" si="156"/>
        <v>33.065805555556238</v>
      </c>
      <c r="M1130" s="31">
        <f t="shared" si="157"/>
        <v>603.45095138890133</v>
      </c>
      <c r="N1130" s="31">
        <f t="shared" si="158"/>
        <v>0.60345095138890137</v>
      </c>
      <c r="O1130" s="24" t="str">
        <f t="shared" si="159"/>
        <v/>
      </c>
      <c r="P1130" s="24">
        <f t="shared" si="153"/>
        <v>253.6534537037036</v>
      </c>
      <c r="Q1130" s="24">
        <f t="shared" si="154"/>
        <v>164.87474490740735</v>
      </c>
      <c r="AE1130">
        <f>IF(E1130&lt;1,1,0)</f>
        <v>0</v>
      </c>
      <c r="AF1130">
        <f>IF(AE1130=1,"",E1130)</f>
        <v>65.7</v>
      </c>
      <c r="AG1130">
        <f>E1130/3.6</f>
        <v>18.25</v>
      </c>
    </row>
    <row r="1131" spans="2:33" x14ac:dyDescent="0.3">
      <c r="B1131" s="6" t="s">
        <v>54</v>
      </c>
      <c r="C1131" s="6">
        <v>1123</v>
      </c>
      <c r="D1131" s="6">
        <v>101</v>
      </c>
      <c r="E1131" s="12">
        <v>64.900000000000006</v>
      </c>
      <c r="F1131" s="26">
        <f t="shared" si="160"/>
        <v>-0.34722222222222221</v>
      </c>
      <c r="G1131" s="26">
        <f t="shared" si="155"/>
        <v>18.027777777777779</v>
      </c>
      <c r="H1131" s="26">
        <f t="shared" si="161"/>
        <v>-1.25</v>
      </c>
      <c r="I1131" s="28">
        <f>$Y$8*F1131</f>
        <v>-590.27777777777771</v>
      </c>
      <c r="J1131" s="28">
        <f>$Z$8*$Y$8*$AA$8</f>
        <v>200.12400000000002</v>
      </c>
      <c r="K1131" s="28">
        <f>0.5*$AB$8*$AD$8*$AC$8*(G1131)^2</f>
        <v>136.50032407407409</v>
      </c>
      <c r="L1131" s="28">
        <f t="shared" si="156"/>
        <v>-253.6534537037036</v>
      </c>
      <c r="M1131" s="31">
        <f t="shared" si="157"/>
        <v>-4572.8080959362123</v>
      </c>
      <c r="N1131" s="31">
        <f t="shared" si="158"/>
        <v>-4.5728080959362121</v>
      </c>
      <c r="O1131" s="24" t="str">
        <f t="shared" si="159"/>
        <v>BRAKING</v>
      </c>
      <c r="P1131" s="24">
        <f t="shared" si="153"/>
        <v>756.54414814815016</v>
      </c>
      <c r="Q1131" s="24">
        <f t="shared" si="154"/>
        <v>491.75369629629762</v>
      </c>
      <c r="AE1131">
        <f>IF(E1131&lt;1,1,0)</f>
        <v>0</v>
      </c>
      <c r="AF1131">
        <f>IF(AE1131=1,"",E1131)</f>
        <v>64.900000000000006</v>
      </c>
      <c r="AG1131">
        <f>E1131/3.6</f>
        <v>18.027777777777779</v>
      </c>
    </row>
    <row r="1132" spans="2:33" x14ac:dyDescent="0.3">
      <c r="B1132" s="6" t="s">
        <v>54</v>
      </c>
      <c r="C1132" s="6">
        <v>1124</v>
      </c>
      <c r="D1132" s="6">
        <v>102</v>
      </c>
      <c r="E1132" s="12">
        <v>63.2</v>
      </c>
      <c r="F1132" s="26">
        <f t="shared" si="160"/>
        <v>-0.63888888888889006</v>
      </c>
      <c r="G1132" s="26">
        <f t="shared" si="155"/>
        <v>17.555555555555557</v>
      </c>
      <c r="H1132" s="26">
        <f t="shared" si="161"/>
        <v>-2.3000000000000043</v>
      </c>
      <c r="I1132" s="28">
        <f>$Y$8*F1132</f>
        <v>-1086.1111111111131</v>
      </c>
      <c r="J1132" s="28">
        <f>$Z$8*$Y$8*$AA$8</f>
        <v>200.12400000000002</v>
      </c>
      <c r="K1132" s="28">
        <f>0.5*$AB$8*$AD$8*$AC$8*(G1132)^2</f>
        <v>129.44296296296298</v>
      </c>
      <c r="L1132" s="28">
        <f t="shared" si="156"/>
        <v>-756.54414814815016</v>
      </c>
      <c r="M1132" s="31">
        <f t="shared" si="157"/>
        <v>-13281.552823045304</v>
      </c>
      <c r="N1132" s="31">
        <f t="shared" si="158"/>
        <v>-13.281552823045304</v>
      </c>
      <c r="O1132" s="24" t="str">
        <f t="shared" si="159"/>
        <v>BRAKING</v>
      </c>
      <c r="P1132" s="24">
        <f t="shared" si="153"/>
        <v>1429.2619722222234</v>
      </c>
      <c r="Q1132" s="24">
        <f t="shared" si="154"/>
        <v>929.02028194444529</v>
      </c>
      <c r="AE1132">
        <f>IF(E1132&lt;1,1,0)</f>
        <v>0</v>
      </c>
      <c r="AF1132">
        <f>IF(AE1132=1,"",E1132)</f>
        <v>63.2</v>
      </c>
      <c r="AG1132">
        <f>E1132/3.6</f>
        <v>17.555555555555557</v>
      </c>
    </row>
    <row r="1133" spans="2:33" x14ac:dyDescent="0.3">
      <c r="B1133" s="6" t="s">
        <v>54</v>
      </c>
      <c r="C1133" s="6">
        <v>1125</v>
      </c>
      <c r="D1133" s="6">
        <v>103</v>
      </c>
      <c r="E1133" s="12">
        <v>60.3</v>
      </c>
      <c r="F1133" s="26">
        <f t="shared" si="160"/>
        <v>-1.0277777777777786</v>
      </c>
      <c r="G1133" s="26">
        <f t="shared" si="155"/>
        <v>16.75</v>
      </c>
      <c r="H1133" s="26">
        <f t="shared" si="161"/>
        <v>-3.7000000000000028</v>
      </c>
      <c r="I1133" s="28">
        <f>$Y$8*F1133</f>
        <v>-1747.2222222222235</v>
      </c>
      <c r="J1133" s="28">
        <f>$Z$8*$Y$8*$AA$8</f>
        <v>200.12400000000002</v>
      </c>
      <c r="K1133" s="28">
        <f>0.5*$AB$8*$AD$8*$AC$8*(G1133)^2</f>
        <v>117.83624999999999</v>
      </c>
      <c r="L1133" s="28">
        <f t="shared" si="156"/>
        <v>-1429.2619722222234</v>
      </c>
      <c r="M1133" s="31">
        <f t="shared" si="157"/>
        <v>-23940.138034722244</v>
      </c>
      <c r="N1133" s="31">
        <f t="shared" si="158"/>
        <v>-23.940138034722246</v>
      </c>
      <c r="O1133" s="24" t="str">
        <f t="shared" si="159"/>
        <v>BRAKING</v>
      </c>
      <c r="P1133" s="24">
        <f t="shared" si="153"/>
        <v>2012.859888888888</v>
      </c>
      <c r="Q1133" s="24">
        <f t="shared" si="154"/>
        <v>1308.3589277777774</v>
      </c>
      <c r="AE1133">
        <f>IF(E1133&lt;1,1,0)</f>
        <v>0</v>
      </c>
      <c r="AF1133">
        <f>IF(AE1133=1,"",E1133)</f>
        <v>60.3</v>
      </c>
      <c r="AG1133">
        <f>E1133/3.6</f>
        <v>16.75</v>
      </c>
    </row>
    <row r="1134" spans="2:33" x14ac:dyDescent="0.3">
      <c r="B1134" s="6" t="s">
        <v>54</v>
      </c>
      <c r="C1134" s="6">
        <v>1126</v>
      </c>
      <c r="D1134" s="6">
        <v>104</v>
      </c>
      <c r="E1134" s="12">
        <v>55.8</v>
      </c>
      <c r="F1134" s="26">
        <f t="shared" si="160"/>
        <v>-1.3611111111111107</v>
      </c>
      <c r="G1134" s="26">
        <f t="shared" si="155"/>
        <v>15.499999999999998</v>
      </c>
      <c r="H1134" s="26">
        <f t="shared" si="161"/>
        <v>-4.8999999999999986</v>
      </c>
      <c r="I1134" s="28">
        <f>$Y$8*F1134</f>
        <v>-2313.8888888888882</v>
      </c>
      <c r="J1134" s="28">
        <f>$Z$8*$Y$8*$AA$8</f>
        <v>200.12400000000002</v>
      </c>
      <c r="K1134" s="28">
        <f>0.5*$AB$8*$AD$8*$AC$8*(G1134)^2</f>
        <v>100.90499999999997</v>
      </c>
      <c r="L1134" s="28">
        <f t="shared" si="156"/>
        <v>-2012.859888888888</v>
      </c>
      <c r="M1134" s="31">
        <f t="shared" si="157"/>
        <v>-31199.32827777776</v>
      </c>
      <c r="N1134" s="31">
        <f t="shared" si="158"/>
        <v>-31.199328277777759</v>
      </c>
      <c r="O1134" s="24" t="str">
        <f t="shared" si="159"/>
        <v>BRAKING</v>
      </c>
      <c r="P1134" s="24">
        <f t="shared" si="153"/>
        <v>2220.0067870370358</v>
      </c>
      <c r="Q1134" s="24">
        <f t="shared" si="154"/>
        <v>1443.0044115740734</v>
      </c>
      <c r="AE1134">
        <f>IF(E1134&lt;1,1,0)</f>
        <v>0</v>
      </c>
      <c r="AF1134">
        <f>IF(AE1134=1,"",E1134)</f>
        <v>55.8</v>
      </c>
      <c r="AG1134">
        <f>E1134/3.6</f>
        <v>15.499999999999998</v>
      </c>
    </row>
    <row r="1135" spans="2:33" x14ac:dyDescent="0.3">
      <c r="B1135" s="6" t="s">
        <v>54</v>
      </c>
      <c r="C1135" s="6">
        <v>1127</v>
      </c>
      <c r="D1135" s="6">
        <v>105</v>
      </c>
      <c r="E1135" s="12">
        <v>50.5</v>
      </c>
      <c r="F1135" s="26">
        <f t="shared" si="160"/>
        <v>-1.4722222222222214</v>
      </c>
      <c r="G1135" s="26">
        <f t="shared" si="155"/>
        <v>14.027777777777777</v>
      </c>
      <c r="H1135" s="26">
        <f t="shared" si="161"/>
        <v>-5.2999999999999972</v>
      </c>
      <c r="I1135" s="28">
        <f>$Y$8*F1135</f>
        <v>-2502.7777777777765</v>
      </c>
      <c r="J1135" s="28">
        <f>$Z$8*$Y$8*$AA$8</f>
        <v>200.12400000000002</v>
      </c>
      <c r="K1135" s="28">
        <f>0.5*$AB$8*$AD$8*$AC$8*(G1135)^2</f>
        <v>82.646990740740733</v>
      </c>
      <c r="L1135" s="28">
        <f t="shared" si="156"/>
        <v>-2220.0067870370358</v>
      </c>
      <c r="M1135" s="31">
        <f t="shared" si="157"/>
        <v>-31141.761873713971</v>
      </c>
      <c r="N1135" s="31">
        <f t="shared" si="158"/>
        <v>-31.141761873713971</v>
      </c>
      <c r="O1135" s="24" t="str">
        <f t="shared" si="159"/>
        <v>BRAKING</v>
      </c>
      <c r="P1135" s="24">
        <f t="shared" si="153"/>
        <v>2189.2219259259255</v>
      </c>
      <c r="Q1135" s="24">
        <f t="shared" si="154"/>
        <v>1422.9942518518517</v>
      </c>
      <c r="AE1135">
        <f>IF(E1135&lt;1,1,0)</f>
        <v>0</v>
      </c>
      <c r="AF1135">
        <f>IF(AE1135=1,"",E1135)</f>
        <v>50.5</v>
      </c>
      <c r="AG1135">
        <f>E1135/3.6</f>
        <v>14.027777777777777</v>
      </c>
    </row>
    <row r="1136" spans="2:33" x14ac:dyDescent="0.3">
      <c r="B1136" s="6" t="s">
        <v>54</v>
      </c>
      <c r="C1136" s="6">
        <v>1128</v>
      </c>
      <c r="D1136" s="6">
        <v>106</v>
      </c>
      <c r="E1136" s="12">
        <v>45.2</v>
      </c>
      <c r="F1136" s="26">
        <f t="shared" si="160"/>
        <v>-1.4444444444444442</v>
      </c>
      <c r="G1136" s="26">
        <f t="shared" si="155"/>
        <v>12.555555555555555</v>
      </c>
      <c r="H1136" s="26">
        <f t="shared" si="161"/>
        <v>-5.1999999999999993</v>
      </c>
      <c r="I1136" s="28">
        <f>$Y$8*F1136</f>
        <v>-2455.5555555555552</v>
      </c>
      <c r="J1136" s="28">
        <f>$Z$8*$Y$8*$AA$8</f>
        <v>200.12400000000002</v>
      </c>
      <c r="K1136" s="28">
        <f>0.5*$AB$8*$AD$8*$AC$8*(G1136)^2</f>
        <v>66.209629629629632</v>
      </c>
      <c r="L1136" s="28">
        <f t="shared" si="156"/>
        <v>-2189.2219259259255</v>
      </c>
      <c r="M1136" s="31">
        <f t="shared" si="157"/>
        <v>-27486.897514403285</v>
      </c>
      <c r="N1136" s="31">
        <f t="shared" si="158"/>
        <v>-27.486897514403285</v>
      </c>
      <c r="O1136" s="24" t="str">
        <f t="shared" si="159"/>
        <v>BRAKING</v>
      </c>
      <c r="P1136" s="24">
        <f t="shared" si="153"/>
        <v>1872.7645648148148</v>
      </c>
      <c r="Q1136" s="24">
        <f t="shared" si="154"/>
        <v>1217.2969671296296</v>
      </c>
      <c r="AE1136">
        <f>IF(E1136&lt;1,1,0)</f>
        <v>0</v>
      </c>
      <c r="AF1136">
        <f>IF(AE1136=1,"",E1136)</f>
        <v>45.2</v>
      </c>
      <c r="AG1136">
        <f>E1136/3.6</f>
        <v>12.555555555555555</v>
      </c>
    </row>
    <row r="1137" spans="2:33" x14ac:dyDescent="0.3">
      <c r="B1137" s="6" t="s">
        <v>54</v>
      </c>
      <c r="C1137" s="6">
        <v>1129</v>
      </c>
      <c r="D1137" s="6">
        <v>107</v>
      </c>
      <c r="E1137" s="12">
        <v>40.1</v>
      </c>
      <c r="F1137" s="26">
        <f t="shared" si="160"/>
        <v>-1.25</v>
      </c>
      <c r="G1137" s="26">
        <f t="shared" si="155"/>
        <v>11.138888888888889</v>
      </c>
      <c r="H1137" s="26">
        <f t="shared" si="161"/>
        <v>-4.5</v>
      </c>
      <c r="I1137" s="28">
        <f>$Y$8*F1137</f>
        <v>-2125</v>
      </c>
      <c r="J1137" s="28">
        <f>$Z$8*$Y$8*$AA$8</f>
        <v>200.12400000000002</v>
      </c>
      <c r="K1137" s="28">
        <f>0.5*$AB$8*$AD$8*$AC$8*(G1137)^2</f>
        <v>52.111435185185186</v>
      </c>
      <c r="L1137" s="28">
        <f t="shared" si="156"/>
        <v>-1872.7645648148148</v>
      </c>
      <c r="M1137" s="31">
        <f t="shared" si="157"/>
        <v>-20860.516402520578</v>
      </c>
      <c r="N1137" s="31">
        <f t="shared" si="158"/>
        <v>-20.860516402520577</v>
      </c>
      <c r="O1137" s="24" t="str">
        <f t="shared" si="159"/>
        <v>BRAKING</v>
      </c>
      <c r="P1137" s="24">
        <f t="shared" si="153"/>
        <v>1457.4080370370377</v>
      </c>
      <c r="Q1137" s="24">
        <f t="shared" si="154"/>
        <v>947.31522407407454</v>
      </c>
      <c r="AE1137">
        <f>IF(E1137&lt;1,1,0)</f>
        <v>0</v>
      </c>
      <c r="AF1137">
        <f>IF(AE1137=1,"",E1137)</f>
        <v>40.1</v>
      </c>
      <c r="AG1137">
        <f>E1137/3.6</f>
        <v>11.138888888888889</v>
      </c>
    </row>
    <row r="1138" spans="2:33" x14ac:dyDescent="0.3">
      <c r="B1138" s="6" t="s">
        <v>54</v>
      </c>
      <c r="C1138" s="6">
        <v>1130</v>
      </c>
      <c r="D1138" s="6">
        <v>108</v>
      </c>
      <c r="E1138" s="12">
        <v>36.200000000000003</v>
      </c>
      <c r="F1138" s="26">
        <f t="shared" si="160"/>
        <v>-1.0000000000000004</v>
      </c>
      <c r="G1138" s="26">
        <f t="shared" si="155"/>
        <v>10.055555555555555</v>
      </c>
      <c r="H1138" s="26">
        <f t="shared" si="161"/>
        <v>-3.6000000000000014</v>
      </c>
      <c r="I1138" s="28">
        <f>$Y$8*F1138</f>
        <v>-1700.0000000000007</v>
      </c>
      <c r="J1138" s="28">
        <f>$Z$8*$Y$8*$AA$8</f>
        <v>200.12400000000002</v>
      </c>
      <c r="K1138" s="28">
        <f>0.5*$AB$8*$AD$8*$AC$8*(G1138)^2</f>
        <v>42.467962962962957</v>
      </c>
      <c r="L1138" s="28">
        <f t="shared" si="156"/>
        <v>-1457.4080370370377</v>
      </c>
      <c r="M1138" s="31">
        <f t="shared" si="157"/>
        <v>-14655.047483539101</v>
      </c>
      <c r="N1138" s="31">
        <f t="shared" si="158"/>
        <v>-14.655047483539102</v>
      </c>
      <c r="O1138" s="24" t="str">
        <f t="shared" si="159"/>
        <v>BRAKING</v>
      </c>
      <c r="P1138" s="24">
        <f t="shared" si="153"/>
        <v>1275.9090092592596</v>
      </c>
      <c r="Q1138" s="24">
        <f t="shared" si="154"/>
        <v>829.34085601851882</v>
      </c>
      <c r="AE1138">
        <f>IF(E1138&lt;1,1,0)</f>
        <v>0</v>
      </c>
      <c r="AF1138">
        <f>IF(AE1138=1,"",E1138)</f>
        <v>36.200000000000003</v>
      </c>
      <c r="AG1138">
        <f>E1138/3.6</f>
        <v>10.055555555555555</v>
      </c>
    </row>
    <row r="1139" spans="2:33" x14ac:dyDescent="0.3">
      <c r="B1139" s="6" t="s">
        <v>54</v>
      </c>
      <c r="C1139" s="6">
        <v>1131</v>
      </c>
      <c r="D1139" s="6">
        <v>109</v>
      </c>
      <c r="E1139" s="12">
        <v>32.9</v>
      </c>
      <c r="F1139" s="26">
        <f t="shared" si="160"/>
        <v>-0.88888888888888917</v>
      </c>
      <c r="G1139" s="26">
        <f t="shared" si="155"/>
        <v>9.1388888888888875</v>
      </c>
      <c r="H1139" s="26">
        <f t="shared" si="161"/>
        <v>-3.2000000000000011</v>
      </c>
      <c r="I1139" s="28">
        <f>$Y$8*F1139</f>
        <v>-1511.1111111111115</v>
      </c>
      <c r="J1139" s="28">
        <f>$Z$8*$Y$8*$AA$8</f>
        <v>200.12400000000002</v>
      </c>
      <c r="K1139" s="28">
        <f>0.5*$AB$8*$AD$8*$AC$8*(G1139)^2</f>
        <v>35.078101851851841</v>
      </c>
      <c r="L1139" s="28">
        <f t="shared" si="156"/>
        <v>-1275.9090092592596</v>
      </c>
      <c r="M1139" s="31">
        <f t="shared" si="157"/>
        <v>-11660.390667952677</v>
      </c>
      <c r="N1139" s="31">
        <f t="shared" si="158"/>
        <v>-11.660390667952678</v>
      </c>
      <c r="O1139" s="24" t="str">
        <f t="shared" si="159"/>
        <v>BRAKING</v>
      </c>
      <c r="P1139" s="24">
        <f t="shared" si="153"/>
        <v>1258.5969259259252</v>
      </c>
      <c r="Q1139" s="24">
        <f t="shared" si="154"/>
        <v>818.08800185185146</v>
      </c>
      <c r="AE1139">
        <f>IF(E1139&lt;1,1,0)</f>
        <v>0</v>
      </c>
      <c r="AF1139">
        <f>IF(AE1139=1,"",E1139)</f>
        <v>32.9</v>
      </c>
      <c r="AG1139">
        <f>E1139/3.6</f>
        <v>9.1388888888888875</v>
      </c>
    </row>
    <row r="1140" spans="2:33" x14ac:dyDescent="0.3">
      <c r="B1140" s="6" t="s">
        <v>54</v>
      </c>
      <c r="C1140" s="6">
        <v>1132</v>
      </c>
      <c r="D1140" s="6">
        <v>110</v>
      </c>
      <c r="E1140" s="12">
        <v>29.8</v>
      </c>
      <c r="F1140" s="26">
        <f t="shared" si="160"/>
        <v>-0.87499999999999956</v>
      </c>
      <c r="G1140" s="26">
        <f t="shared" si="155"/>
        <v>8.2777777777777786</v>
      </c>
      <c r="H1140" s="26">
        <f t="shared" si="161"/>
        <v>-3.1499999999999986</v>
      </c>
      <c r="I1140" s="28">
        <f>$Y$8*F1140</f>
        <v>-1487.4999999999993</v>
      </c>
      <c r="J1140" s="28">
        <f>$Z$8*$Y$8*$AA$8</f>
        <v>200.12400000000002</v>
      </c>
      <c r="K1140" s="28">
        <f>0.5*$AB$8*$AD$8*$AC$8*(G1140)^2</f>
        <v>28.779074074074082</v>
      </c>
      <c r="L1140" s="28">
        <f t="shared" si="156"/>
        <v>-1258.5969259259252</v>
      </c>
      <c r="M1140" s="31">
        <f t="shared" si="157"/>
        <v>-10418.385664609048</v>
      </c>
      <c r="N1140" s="31">
        <f t="shared" si="158"/>
        <v>-10.418385664609048</v>
      </c>
      <c r="O1140" s="24" t="str">
        <f t="shared" si="159"/>
        <v>BRAKING</v>
      </c>
      <c r="P1140" s="24">
        <f t="shared" si="153"/>
        <v>1382.5013703703705</v>
      </c>
      <c r="Q1140" s="24">
        <f t="shared" si="154"/>
        <v>898.62589074074083</v>
      </c>
      <c r="AE1140">
        <f>IF(E1140&lt;1,1,0)</f>
        <v>0</v>
      </c>
      <c r="AF1140">
        <f>IF(AE1140=1,"",E1140)</f>
        <v>29.8</v>
      </c>
      <c r="AG1140">
        <f>E1140/3.6</f>
        <v>8.2777777777777786</v>
      </c>
    </row>
    <row r="1141" spans="2:33" x14ac:dyDescent="0.3">
      <c r="B1141" s="6" t="s">
        <v>54</v>
      </c>
      <c r="C1141" s="6">
        <v>1133</v>
      </c>
      <c r="D1141" s="6">
        <v>111</v>
      </c>
      <c r="E1141" s="12">
        <v>26.6</v>
      </c>
      <c r="F1141" s="26">
        <f t="shared" si="160"/>
        <v>-0.94444444444444453</v>
      </c>
      <c r="G1141" s="26">
        <f t="shared" si="155"/>
        <v>7.3888888888888893</v>
      </c>
      <c r="H1141" s="26">
        <f t="shared" si="161"/>
        <v>-3.4000000000000004</v>
      </c>
      <c r="I1141" s="28">
        <f>$Y$8*F1141</f>
        <v>-1605.5555555555557</v>
      </c>
      <c r="J1141" s="28">
        <f>$Z$8*$Y$8*$AA$8</f>
        <v>200.12400000000002</v>
      </c>
      <c r="K1141" s="28">
        <f>0.5*$AB$8*$AD$8*$AC$8*(G1141)^2</f>
        <v>22.930185185185188</v>
      </c>
      <c r="L1141" s="28">
        <f t="shared" si="156"/>
        <v>-1382.5013703703705</v>
      </c>
      <c r="M1141" s="31">
        <f t="shared" si="157"/>
        <v>-10215.149014403294</v>
      </c>
      <c r="N1141" s="31">
        <f t="shared" si="158"/>
        <v>-10.215149014403295</v>
      </c>
      <c r="O1141" s="24" t="str">
        <f t="shared" si="159"/>
        <v>BRAKING</v>
      </c>
      <c r="P1141" s="24">
        <f t="shared" si="153"/>
        <v>1482.7324814814822</v>
      </c>
      <c r="Q1141" s="24">
        <f t="shared" si="154"/>
        <v>963.77611296296345</v>
      </c>
      <c r="AE1141">
        <f>IF(E1141&lt;1,1,0)</f>
        <v>0</v>
      </c>
      <c r="AF1141">
        <f>IF(AE1141=1,"",E1141)</f>
        <v>26.6</v>
      </c>
      <c r="AG1141">
        <f>E1141/3.6</f>
        <v>7.3888888888888893</v>
      </c>
    </row>
    <row r="1142" spans="2:33" x14ac:dyDescent="0.3">
      <c r="B1142" s="6" t="s">
        <v>54</v>
      </c>
      <c r="C1142" s="6">
        <v>1134</v>
      </c>
      <c r="D1142" s="6">
        <v>112</v>
      </c>
      <c r="E1142" s="12">
        <v>23</v>
      </c>
      <c r="F1142" s="26">
        <f t="shared" si="160"/>
        <v>-1.0000000000000004</v>
      </c>
      <c r="G1142" s="26">
        <f t="shared" si="155"/>
        <v>6.3888888888888884</v>
      </c>
      <c r="H1142" s="26">
        <f t="shared" si="161"/>
        <v>-3.6000000000000014</v>
      </c>
      <c r="I1142" s="28">
        <f>$Y$8*F1142</f>
        <v>-1700.0000000000007</v>
      </c>
      <c r="J1142" s="28">
        <f>$Z$8*$Y$8*$AA$8</f>
        <v>200.12400000000002</v>
      </c>
      <c r="K1142" s="28">
        <f>0.5*$AB$8*$AD$8*$AC$8*(G1142)^2</f>
        <v>17.143518518518515</v>
      </c>
      <c r="L1142" s="28">
        <f t="shared" si="156"/>
        <v>-1482.7324814814822</v>
      </c>
      <c r="M1142" s="31">
        <f t="shared" si="157"/>
        <v>-9473.0130761316905</v>
      </c>
      <c r="N1142" s="31">
        <f t="shared" si="158"/>
        <v>-9.4730130761316911</v>
      </c>
      <c r="O1142" s="24" t="str">
        <f t="shared" si="159"/>
        <v>BRAKING</v>
      </c>
      <c r="P1142" s="24">
        <f t="shared" si="153"/>
        <v>1369.6235925925926</v>
      </c>
      <c r="Q1142" s="24">
        <f t="shared" si="154"/>
        <v>890.25533518518523</v>
      </c>
      <c r="AE1142">
        <f>IF(E1142&lt;1,1,0)</f>
        <v>0</v>
      </c>
      <c r="AF1142">
        <f>IF(AE1142=1,"",E1142)</f>
        <v>23</v>
      </c>
      <c r="AG1142">
        <f>E1142/3.6</f>
        <v>6.3888888888888884</v>
      </c>
    </row>
    <row r="1143" spans="2:33" x14ac:dyDescent="0.3">
      <c r="B1143" s="6" t="s">
        <v>54</v>
      </c>
      <c r="C1143" s="6">
        <v>1135</v>
      </c>
      <c r="D1143" s="6">
        <v>113</v>
      </c>
      <c r="E1143" s="12">
        <v>19.399999999999999</v>
      </c>
      <c r="F1143" s="26">
        <f t="shared" si="160"/>
        <v>-0.93055555555555547</v>
      </c>
      <c r="G1143" s="26">
        <f t="shared" si="155"/>
        <v>5.3888888888888884</v>
      </c>
      <c r="H1143" s="26">
        <f t="shared" si="161"/>
        <v>-3.3499999999999996</v>
      </c>
      <c r="I1143" s="28">
        <f>$Y$8*F1143</f>
        <v>-1581.9444444444443</v>
      </c>
      <c r="J1143" s="28">
        <f>$Z$8*$Y$8*$AA$8</f>
        <v>200.12400000000002</v>
      </c>
      <c r="K1143" s="28">
        <f>0.5*$AB$8*$AD$8*$AC$8*(G1143)^2</f>
        <v>12.19685185185185</v>
      </c>
      <c r="L1143" s="28">
        <f t="shared" si="156"/>
        <v>-1369.6235925925926</v>
      </c>
      <c r="M1143" s="31">
        <f t="shared" si="157"/>
        <v>-7380.7493600823036</v>
      </c>
      <c r="N1143" s="31">
        <f t="shared" si="158"/>
        <v>-7.3807493600823033</v>
      </c>
      <c r="O1143" s="24" t="str">
        <f t="shared" si="159"/>
        <v>BRAKING</v>
      </c>
      <c r="P1143" s="24">
        <f t="shared" si="153"/>
        <v>924.59900925925888</v>
      </c>
      <c r="Q1143" s="24">
        <f t="shared" si="154"/>
        <v>600.98935601851827</v>
      </c>
      <c r="AE1143">
        <f>IF(E1143&lt;1,1,0)</f>
        <v>0</v>
      </c>
      <c r="AF1143">
        <f>IF(AE1143=1,"",E1143)</f>
        <v>19.399999999999999</v>
      </c>
      <c r="AG1143">
        <f>E1143/3.6</f>
        <v>5.3888888888888884</v>
      </c>
    </row>
    <row r="1144" spans="2:33" x14ac:dyDescent="0.3">
      <c r="B1144" s="6" t="s">
        <v>54</v>
      </c>
      <c r="C1144" s="6">
        <v>1136</v>
      </c>
      <c r="D1144" s="6">
        <v>114</v>
      </c>
      <c r="E1144" s="12">
        <v>16.3</v>
      </c>
      <c r="F1144" s="26">
        <f t="shared" si="160"/>
        <v>-0.66666666666666652</v>
      </c>
      <c r="G1144" s="26">
        <f t="shared" si="155"/>
        <v>4.5277777777777777</v>
      </c>
      <c r="H1144" s="26">
        <f t="shared" si="161"/>
        <v>-2.3999999999999995</v>
      </c>
      <c r="I1144" s="28">
        <f>$Y$8*F1144</f>
        <v>-1133.333333333333</v>
      </c>
      <c r="J1144" s="28">
        <f>$Z$8*$Y$8*$AA$8</f>
        <v>200.12400000000002</v>
      </c>
      <c r="K1144" s="28">
        <f>0.5*$AB$8*$AD$8*$AC$8*(G1144)^2</f>
        <v>8.6103240740740734</v>
      </c>
      <c r="L1144" s="28">
        <f t="shared" si="156"/>
        <v>-924.59900925925888</v>
      </c>
      <c r="M1144" s="31">
        <f t="shared" si="157"/>
        <v>-4186.3788474794219</v>
      </c>
      <c r="N1144" s="31">
        <f t="shared" si="158"/>
        <v>-4.1863788474794221</v>
      </c>
      <c r="O1144" s="24" t="str">
        <f t="shared" si="159"/>
        <v>BRAKING</v>
      </c>
      <c r="P1144" s="24">
        <f t="shared" si="153"/>
        <v>288.80137037037065</v>
      </c>
      <c r="Q1144" s="24">
        <f t="shared" si="154"/>
        <v>187.72089074074094</v>
      </c>
      <c r="AE1144">
        <f>IF(E1144&lt;1,1,0)</f>
        <v>0</v>
      </c>
      <c r="AF1144">
        <f>IF(AE1144=1,"",E1144)</f>
        <v>16.3</v>
      </c>
      <c r="AG1144">
        <f>E1144/3.6</f>
        <v>4.5277777777777777</v>
      </c>
    </row>
    <row r="1145" spans="2:33" x14ac:dyDescent="0.3">
      <c r="B1145" s="6" t="s">
        <v>54</v>
      </c>
      <c r="C1145" s="6">
        <v>1137</v>
      </c>
      <c r="D1145" s="6">
        <v>115</v>
      </c>
      <c r="E1145" s="12">
        <v>14.6</v>
      </c>
      <c r="F1145" s="26">
        <f t="shared" si="160"/>
        <v>-0.29166666666666685</v>
      </c>
      <c r="G1145" s="26">
        <f t="shared" si="155"/>
        <v>4.0555555555555554</v>
      </c>
      <c r="H1145" s="26">
        <f t="shared" si="161"/>
        <v>-1.0500000000000007</v>
      </c>
      <c r="I1145" s="28">
        <f>$Y$8*F1145</f>
        <v>-495.83333333333366</v>
      </c>
      <c r="J1145" s="28">
        <f>$Z$8*$Y$8*$AA$8</f>
        <v>200.12400000000002</v>
      </c>
      <c r="K1145" s="28">
        <f>0.5*$AB$8*$AD$8*$AC$8*(G1145)^2</f>
        <v>6.9079629629629613</v>
      </c>
      <c r="L1145" s="28">
        <f t="shared" si="156"/>
        <v>-288.80137037037065</v>
      </c>
      <c r="M1145" s="31">
        <f t="shared" si="157"/>
        <v>-1171.2500020576142</v>
      </c>
      <c r="N1145" s="31">
        <f t="shared" si="158"/>
        <v>-1.1712500020576142</v>
      </c>
      <c r="O1145" s="24" t="str">
        <f t="shared" si="159"/>
        <v>BRAKING</v>
      </c>
      <c r="P1145" s="24">
        <f t="shared" si="153"/>
        <v>0</v>
      </c>
      <c r="Q1145" s="24">
        <f t="shared" si="154"/>
        <v>0</v>
      </c>
      <c r="AE1145">
        <f>IF(E1145&lt;1,1,0)</f>
        <v>0</v>
      </c>
      <c r="AF1145">
        <f>IF(AE1145=1,"",E1145)</f>
        <v>14.6</v>
      </c>
      <c r="AG1145">
        <f>E1145/3.6</f>
        <v>4.0555555555555554</v>
      </c>
    </row>
    <row r="1146" spans="2:33" x14ac:dyDescent="0.3">
      <c r="B1146" s="6" t="s">
        <v>54</v>
      </c>
      <c r="C1146" s="6">
        <v>1138</v>
      </c>
      <c r="D1146" s="6">
        <v>116</v>
      </c>
      <c r="E1146" s="12">
        <v>14.2</v>
      </c>
      <c r="F1146" s="26">
        <f t="shared" si="160"/>
        <v>-4.1666666666666519E-2</v>
      </c>
      <c r="G1146" s="26">
        <f t="shared" si="155"/>
        <v>3.9444444444444442</v>
      </c>
      <c r="H1146" s="26">
        <f t="shared" si="161"/>
        <v>-0.14999999999999947</v>
      </c>
      <c r="I1146" s="28">
        <f>$Y$8*F1146</f>
        <v>-70.833333333333087</v>
      </c>
      <c r="J1146" s="28">
        <f>$Z$8*$Y$8*$AA$8</f>
        <v>200.12400000000002</v>
      </c>
      <c r="K1146" s="28">
        <f>0.5*$AB$8*$AD$8*$AC$8*(G1146)^2</f>
        <v>6.5346296296296291</v>
      </c>
      <c r="L1146" s="28">
        <f t="shared" si="156"/>
        <v>135.82529629629656</v>
      </c>
      <c r="M1146" s="31">
        <f t="shared" si="157"/>
        <v>535.75533539094749</v>
      </c>
      <c r="N1146" s="31">
        <f t="shared" si="158"/>
        <v>0.53575533539094744</v>
      </c>
      <c r="O1146" s="24" t="str">
        <f t="shared" si="159"/>
        <v/>
      </c>
      <c r="P1146" s="24">
        <f t="shared" si="153"/>
        <v>0</v>
      </c>
      <c r="Q1146" s="24">
        <f t="shared" si="154"/>
        <v>0</v>
      </c>
      <c r="AE1146">
        <f>IF(E1146&lt;1,1,0)</f>
        <v>0</v>
      </c>
      <c r="AF1146">
        <f>IF(AE1146=1,"",E1146)</f>
        <v>14.2</v>
      </c>
      <c r="AG1146">
        <f>E1146/3.6</f>
        <v>3.9444444444444442</v>
      </c>
    </row>
    <row r="1147" spans="2:33" x14ac:dyDescent="0.3">
      <c r="B1147" s="6" t="s">
        <v>54</v>
      </c>
      <c r="C1147" s="6">
        <v>1139</v>
      </c>
      <c r="D1147" s="6">
        <v>117</v>
      </c>
      <c r="E1147" s="12">
        <v>14.3</v>
      </c>
      <c r="F1147" s="26">
        <f t="shared" si="160"/>
        <v>5.5555555555555601E-2</v>
      </c>
      <c r="G1147" s="26">
        <f t="shared" si="155"/>
        <v>3.9722222222222223</v>
      </c>
      <c r="H1147" s="26">
        <f t="shared" si="161"/>
        <v>0.20000000000000018</v>
      </c>
      <c r="I1147" s="28">
        <f>$Y$8*F1147</f>
        <v>94.444444444444528</v>
      </c>
      <c r="J1147" s="28">
        <f>$Z$8*$Y$8*$AA$8</f>
        <v>200.12400000000002</v>
      </c>
      <c r="K1147" s="28">
        <f>0.5*$AB$8*$AD$8*$AC$8*(G1147)^2</f>
        <v>6.6269907407407409</v>
      </c>
      <c r="L1147" s="28">
        <f t="shared" si="156"/>
        <v>301.19543518518526</v>
      </c>
      <c r="M1147" s="31">
        <f t="shared" si="157"/>
        <v>1196.4152008744859</v>
      </c>
      <c r="N1147" s="31">
        <f t="shared" si="158"/>
        <v>1.1964152008744859</v>
      </c>
      <c r="O1147" s="24" t="str">
        <f t="shared" si="159"/>
        <v/>
      </c>
      <c r="P1147" s="24">
        <f t="shared" si="153"/>
        <v>0</v>
      </c>
      <c r="Q1147" s="24">
        <f t="shared" si="154"/>
        <v>0</v>
      </c>
      <c r="AE1147">
        <f>IF(E1147&lt;1,1,0)</f>
        <v>0</v>
      </c>
      <c r="AF1147">
        <f>IF(AE1147=1,"",E1147)</f>
        <v>14.3</v>
      </c>
      <c r="AG1147">
        <f>E1147/3.6</f>
        <v>3.9722222222222223</v>
      </c>
    </row>
    <row r="1148" spans="2:33" x14ac:dyDescent="0.3">
      <c r="B1148" s="6" t="s">
        <v>54</v>
      </c>
      <c r="C1148" s="6">
        <v>1140</v>
      </c>
      <c r="D1148" s="6">
        <v>118</v>
      </c>
      <c r="E1148" s="12">
        <v>14.6</v>
      </c>
      <c r="F1148" s="26">
        <f t="shared" si="160"/>
        <v>0.11111111111111097</v>
      </c>
      <c r="G1148" s="26">
        <f t="shared" si="155"/>
        <v>4.0555555555555554</v>
      </c>
      <c r="H1148" s="26">
        <f t="shared" si="161"/>
        <v>0.39999999999999947</v>
      </c>
      <c r="I1148" s="28">
        <f>$Y$8*F1148</f>
        <v>188.88888888888863</v>
      </c>
      <c r="J1148" s="28">
        <f>$Z$8*$Y$8*$AA$8</f>
        <v>200.12400000000002</v>
      </c>
      <c r="K1148" s="28">
        <f>0.5*$AB$8*$AD$8*$AC$8*(G1148)^2</f>
        <v>6.9079629629629613</v>
      </c>
      <c r="L1148" s="28">
        <f t="shared" si="156"/>
        <v>395.92085185185164</v>
      </c>
      <c r="M1148" s="31">
        <f t="shared" si="157"/>
        <v>1605.679010288065</v>
      </c>
      <c r="N1148" s="31">
        <f t="shared" si="158"/>
        <v>1.6056790102880649</v>
      </c>
      <c r="O1148" s="24" t="str">
        <f t="shared" si="159"/>
        <v/>
      </c>
      <c r="P1148" s="24">
        <f t="shared" si="153"/>
        <v>0</v>
      </c>
      <c r="Q1148" s="24">
        <f t="shared" si="154"/>
        <v>0</v>
      </c>
      <c r="AE1148">
        <f>IF(E1148&lt;1,1,0)</f>
        <v>0</v>
      </c>
      <c r="AF1148">
        <f>IF(AE1148=1,"",E1148)</f>
        <v>14.6</v>
      </c>
      <c r="AG1148">
        <f>E1148/3.6</f>
        <v>4.0555555555555554</v>
      </c>
    </row>
    <row r="1149" spans="2:33" x14ac:dyDescent="0.3">
      <c r="B1149" s="6" t="s">
        <v>54</v>
      </c>
      <c r="C1149" s="6">
        <v>1141</v>
      </c>
      <c r="D1149" s="6">
        <v>119</v>
      </c>
      <c r="E1149" s="12">
        <v>15.1</v>
      </c>
      <c r="F1149" s="26">
        <f t="shared" si="160"/>
        <v>0.24999999999999983</v>
      </c>
      <c r="G1149" s="26">
        <f t="shared" si="155"/>
        <v>4.1944444444444446</v>
      </c>
      <c r="H1149" s="26">
        <f t="shared" si="161"/>
        <v>0.89999999999999947</v>
      </c>
      <c r="I1149" s="28">
        <f>$Y$8*F1149</f>
        <v>424.99999999999972</v>
      </c>
      <c r="J1149" s="28">
        <f>$Z$8*$Y$8*$AA$8</f>
        <v>200.12400000000002</v>
      </c>
      <c r="K1149" s="28">
        <f>0.5*$AB$8*$AD$8*$AC$8*(G1149)^2</f>
        <v>7.3892129629629641</v>
      </c>
      <c r="L1149" s="28">
        <f t="shared" si="156"/>
        <v>632.51321296296271</v>
      </c>
      <c r="M1149" s="31">
        <f t="shared" si="157"/>
        <v>2653.0415321502051</v>
      </c>
      <c r="N1149" s="31">
        <f t="shared" si="158"/>
        <v>2.6530415321502052</v>
      </c>
      <c r="O1149" s="24" t="str">
        <f t="shared" si="159"/>
        <v/>
      </c>
      <c r="P1149" s="24">
        <f t="shared" si="153"/>
        <v>0</v>
      </c>
      <c r="Q1149" s="24">
        <f t="shared" si="154"/>
        <v>0</v>
      </c>
      <c r="AE1149">
        <f>IF(E1149&lt;1,1,0)</f>
        <v>0</v>
      </c>
      <c r="AF1149">
        <f>IF(AE1149=1,"",E1149)</f>
        <v>15.1</v>
      </c>
      <c r="AG1149">
        <f>E1149/3.6</f>
        <v>4.1944444444444446</v>
      </c>
    </row>
    <row r="1150" spans="2:33" x14ac:dyDescent="0.3">
      <c r="B1150" s="6" t="s">
        <v>54</v>
      </c>
      <c r="C1150" s="6">
        <v>1142</v>
      </c>
      <c r="D1150" s="6">
        <v>120</v>
      </c>
      <c r="E1150" s="12">
        <v>16.399999999999999</v>
      </c>
      <c r="F1150" s="26">
        <f t="shared" si="160"/>
        <v>0.5555555555555558</v>
      </c>
      <c r="G1150" s="26">
        <f t="shared" si="155"/>
        <v>4.5555555555555554</v>
      </c>
      <c r="H1150" s="26">
        <f t="shared" si="161"/>
        <v>2.0000000000000009</v>
      </c>
      <c r="I1150" s="28">
        <f>$Y$8*F1150</f>
        <v>944.44444444444491</v>
      </c>
      <c r="J1150" s="28">
        <f>$Z$8*$Y$8*$AA$8</f>
        <v>200.12400000000002</v>
      </c>
      <c r="K1150" s="28">
        <f>0.5*$AB$8*$AD$8*$AC$8*(G1150)^2</f>
        <v>8.7162962962962958</v>
      </c>
      <c r="L1150" s="28">
        <f t="shared" si="156"/>
        <v>1153.2847407407414</v>
      </c>
      <c r="M1150" s="31">
        <f t="shared" si="157"/>
        <v>5253.8527078189327</v>
      </c>
      <c r="N1150" s="31">
        <f t="shared" si="158"/>
        <v>5.2538527078189325</v>
      </c>
      <c r="O1150" s="24" t="str">
        <f t="shared" si="159"/>
        <v/>
      </c>
      <c r="P1150" s="24">
        <f t="shared" si="153"/>
        <v>0</v>
      </c>
      <c r="Q1150" s="24">
        <f t="shared" si="154"/>
        <v>0</v>
      </c>
      <c r="AE1150">
        <f>IF(E1150&lt;1,1,0)</f>
        <v>0</v>
      </c>
      <c r="AF1150">
        <f>IF(AE1150=1,"",E1150)</f>
        <v>16.399999999999999</v>
      </c>
      <c r="AG1150">
        <f>E1150/3.6</f>
        <v>4.5555555555555554</v>
      </c>
    </row>
    <row r="1151" spans="2:33" x14ac:dyDescent="0.3">
      <c r="B1151" s="6" t="s">
        <v>54</v>
      </c>
      <c r="C1151" s="6">
        <v>1143</v>
      </c>
      <c r="D1151" s="6">
        <v>121</v>
      </c>
      <c r="E1151" s="12">
        <v>19.100000000000001</v>
      </c>
      <c r="F1151" s="26">
        <f t="shared" si="160"/>
        <v>0.84722222222222243</v>
      </c>
      <c r="G1151" s="26">
        <f t="shared" si="155"/>
        <v>5.3055555555555562</v>
      </c>
      <c r="H1151" s="26">
        <f t="shared" si="161"/>
        <v>3.0500000000000007</v>
      </c>
      <c r="I1151" s="28">
        <f>$Y$8*F1151</f>
        <v>1440.2777777777781</v>
      </c>
      <c r="J1151" s="28">
        <f>$Z$8*$Y$8*$AA$8</f>
        <v>200.12400000000002</v>
      </c>
      <c r="K1151" s="28">
        <f>0.5*$AB$8*$AD$8*$AC$8*(G1151)^2</f>
        <v>11.822546296296299</v>
      </c>
      <c r="L1151" s="28">
        <f t="shared" si="156"/>
        <v>1652.2243240740743</v>
      </c>
      <c r="M1151" s="31">
        <f t="shared" si="157"/>
        <v>8765.9679416152285</v>
      </c>
      <c r="N1151" s="31">
        <f t="shared" si="158"/>
        <v>8.7659679416152283</v>
      </c>
      <c r="O1151" s="24" t="str">
        <f t="shared" si="159"/>
        <v/>
      </c>
      <c r="P1151" s="24">
        <f t="shared" si="153"/>
        <v>0</v>
      </c>
      <c r="Q1151" s="24">
        <f t="shared" si="154"/>
        <v>0</v>
      </c>
      <c r="AE1151">
        <f>IF(E1151&lt;1,1,0)</f>
        <v>0</v>
      </c>
      <c r="AF1151">
        <f>IF(AE1151=1,"",E1151)</f>
        <v>19.100000000000001</v>
      </c>
      <c r="AG1151">
        <f>E1151/3.6</f>
        <v>5.3055555555555562</v>
      </c>
    </row>
    <row r="1152" spans="2:33" x14ac:dyDescent="0.3">
      <c r="B1152" s="6" t="s">
        <v>54</v>
      </c>
      <c r="C1152" s="6">
        <v>1144</v>
      </c>
      <c r="D1152" s="6">
        <v>122</v>
      </c>
      <c r="E1152" s="12">
        <v>22.5</v>
      </c>
      <c r="F1152" s="26">
        <f t="shared" si="160"/>
        <v>0.73611111111111072</v>
      </c>
      <c r="G1152" s="26">
        <f t="shared" si="155"/>
        <v>6.25</v>
      </c>
      <c r="H1152" s="26">
        <f t="shared" si="161"/>
        <v>2.6499999999999986</v>
      </c>
      <c r="I1152" s="28">
        <f>$Y$8*F1152</f>
        <v>1251.3888888888882</v>
      </c>
      <c r="J1152" s="28">
        <f>$Z$8*$Y$8*$AA$8</f>
        <v>200.12400000000002</v>
      </c>
      <c r="K1152" s="28">
        <f>0.5*$AB$8*$AD$8*$AC$8*(G1152)^2</f>
        <v>16.40625</v>
      </c>
      <c r="L1152" s="28">
        <f t="shared" si="156"/>
        <v>1467.9191388888883</v>
      </c>
      <c r="M1152" s="31">
        <f t="shared" si="157"/>
        <v>9174.4946180555507</v>
      </c>
      <c r="N1152" s="31">
        <f t="shared" si="158"/>
        <v>9.1744946180555509</v>
      </c>
      <c r="O1152" s="24" t="str">
        <f t="shared" si="159"/>
        <v/>
      </c>
      <c r="P1152" s="24">
        <f t="shared" si="153"/>
        <v>0</v>
      </c>
      <c r="Q1152" s="24">
        <f t="shared" si="154"/>
        <v>0</v>
      </c>
      <c r="AE1152">
        <f>IF(E1152&lt;1,1,0)</f>
        <v>0</v>
      </c>
      <c r="AF1152">
        <f>IF(AE1152=1,"",E1152)</f>
        <v>22.5</v>
      </c>
      <c r="AG1152">
        <f>E1152/3.6</f>
        <v>6.25</v>
      </c>
    </row>
    <row r="1153" spans="2:33" x14ac:dyDescent="0.3">
      <c r="B1153" s="6" t="s">
        <v>54</v>
      </c>
      <c r="C1153" s="6">
        <v>1145</v>
      </c>
      <c r="D1153" s="6">
        <v>123</v>
      </c>
      <c r="E1153" s="12">
        <v>24.4</v>
      </c>
      <c r="F1153" s="26">
        <f t="shared" si="160"/>
        <v>0.31944444444444453</v>
      </c>
      <c r="G1153" s="26">
        <f t="shared" si="155"/>
        <v>6.7777777777777768</v>
      </c>
      <c r="H1153" s="26">
        <f t="shared" si="161"/>
        <v>1.1500000000000004</v>
      </c>
      <c r="I1153" s="28">
        <f>$Y$8*F1153</f>
        <v>543.05555555555566</v>
      </c>
      <c r="J1153" s="28">
        <f>$Z$8*$Y$8*$AA$8</f>
        <v>200.12400000000002</v>
      </c>
      <c r="K1153" s="28">
        <f>0.5*$AB$8*$AD$8*$AC$8*(G1153)^2</f>
        <v>19.294074074074068</v>
      </c>
      <c r="L1153" s="28">
        <f t="shared" si="156"/>
        <v>762.47362962962973</v>
      </c>
      <c r="M1153" s="31">
        <f t="shared" si="157"/>
        <v>5167.876823045267</v>
      </c>
      <c r="N1153" s="31">
        <f t="shared" si="158"/>
        <v>5.1678768230452672</v>
      </c>
      <c r="O1153" s="24" t="str">
        <f t="shared" si="159"/>
        <v/>
      </c>
      <c r="P1153" s="24">
        <f t="shared" si="153"/>
        <v>181.3330370370368</v>
      </c>
      <c r="Q1153" s="24">
        <f t="shared" si="154"/>
        <v>117.86647407407392</v>
      </c>
      <c r="AE1153">
        <f>IF(E1153&lt;1,1,0)</f>
        <v>0</v>
      </c>
      <c r="AF1153">
        <f>IF(AE1153=1,"",E1153)</f>
        <v>24.4</v>
      </c>
      <c r="AG1153">
        <f>E1153/3.6</f>
        <v>6.7777777777777768</v>
      </c>
    </row>
    <row r="1154" spans="2:33" x14ac:dyDescent="0.3">
      <c r="B1154" s="6" t="s">
        <v>54</v>
      </c>
      <c r="C1154" s="6">
        <v>1146</v>
      </c>
      <c r="D1154" s="6">
        <v>124</v>
      </c>
      <c r="E1154" s="12">
        <v>24.8</v>
      </c>
      <c r="F1154" s="26">
        <f t="shared" si="160"/>
        <v>-0.23611111111111099</v>
      </c>
      <c r="G1154" s="26">
        <f t="shared" si="155"/>
        <v>6.8888888888888893</v>
      </c>
      <c r="H1154" s="26">
        <f t="shared" si="161"/>
        <v>-0.84999999999999964</v>
      </c>
      <c r="I1154" s="28">
        <f>$Y$8*F1154</f>
        <v>-401.38888888888869</v>
      </c>
      <c r="J1154" s="28">
        <f>$Z$8*$Y$8*$AA$8</f>
        <v>200.12400000000002</v>
      </c>
      <c r="K1154" s="28">
        <f>0.5*$AB$8*$AD$8*$AC$8*(G1154)^2</f>
        <v>19.931851851851853</v>
      </c>
      <c r="L1154" s="28">
        <f t="shared" si="156"/>
        <v>-181.3330370370368</v>
      </c>
      <c r="M1154" s="31">
        <f t="shared" si="157"/>
        <v>-1249.1831440329204</v>
      </c>
      <c r="N1154" s="31">
        <f t="shared" si="158"/>
        <v>-1.2491831440329204</v>
      </c>
      <c r="O1154" s="24" t="str">
        <f t="shared" si="159"/>
        <v>BRAKING</v>
      </c>
      <c r="P1154" s="24">
        <f t="shared" si="153"/>
        <v>1530.3990092592599</v>
      </c>
      <c r="Q1154" s="24">
        <f t="shared" si="154"/>
        <v>994.75935601851893</v>
      </c>
      <c r="AE1154">
        <f>IF(E1154&lt;1,1,0)</f>
        <v>0</v>
      </c>
      <c r="AF1154">
        <f>IF(AE1154=1,"",E1154)</f>
        <v>24.8</v>
      </c>
      <c r="AG1154">
        <f>E1154/3.6</f>
        <v>6.8888888888888893</v>
      </c>
    </row>
    <row r="1155" spans="2:33" x14ac:dyDescent="0.3">
      <c r="B1155" s="6" t="s">
        <v>54</v>
      </c>
      <c r="C1155" s="6">
        <v>1147</v>
      </c>
      <c r="D1155" s="6">
        <v>125</v>
      </c>
      <c r="E1155" s="12">
        <v>22.7</v>
      </c>
      <c r="F1155" s="26">
        <f t="shared" si="160"/>
        <v>-1.0277777777777781</v>
      </c>
      <c r="G1155" s="26">
        <f t="shared" si="155"/>
        <v>6.3055555555555554</v>
      </c>
      <c r="H1155" s="26">
        <f t="shared" si="161"/>
        <v>-3.7000000000000011</v>
      </c>
      <c r="I1155" s="28">
        <f>$Y$8*F1155</f>
        <v>-1747.2222222222229</v>
      </c>
      <c r="J1155" s="28">
        <f>$Z$8*$Y$8*$AA$8</f>
        <v>200.12400000000002</v>
      </c>
      <c r="K1155" s="28">
        <f>0.5*$AB$8*$AD$8*$AC$8*(G1155)^2</f>
        <v>16.699212962962964</v>
      </c>
      <c r="L1155" s="28">
        <f t="shared" si="156"/>
        <v>-1530.3990092592599</v>
      </c>
      <c r="M1155" s="31">
        <f t="shared" si="157"/>
        <v>-9650.0159750514431</v>
      </c>
      <c r="N1155" s="31">
        <f t="shared" si="158"/>
        <v>-9.6500159750514438</v>
      </c>
      <c r="O1155" s="24" t="str">
        <f t="shared" si="159"/>
        <v>BRAKING</v>
      </c>
      <c r="P1155" s="24">
        <f t="shared" si="153"/>
        <v>1891.4532222222219</v>
      </c>
      <c r="Q1155" s="24">
        <f t="shared" si="154"/>
        <v>1229.4445944444442</v>
      </c>
      <c r="AE1155">
        <f>IF(E1155&lt;1,1,0)</f>
        <v>0</v>
      </c>
      <c r="AF1155">
        <f>IF(AE1155=1,"",E1155)</f>
        <v>22.7</v>
      </c>
      <c r="AG1155">
        <f>E1155/3.6</f>
        <v>6.3055555555555554</v>
      </c>
    </row>
    <row r="1156" spans="2:33" x14ac:dyDescent="0.3">
      <c r="B1156" s="6" t="s">
        <v>54</v>
      </c>
      <c r="C1156" s="6">
        <v>1148</v>
      </c>
      <c r="D1156" s="6">
        <v>126</v>
      </c>
      <c r="E1156" s="12">
        <v>17.399999999999999</v>
      </c>
      <c r="F1156" s="26">
        <f t="shared" si="160"/>
        <v>-1.2361111111111109</v>
      </c>
      <c r="G1156" s="26">
        <f t="shared" si="155"/>
        <v>4.833333333333333</v>
      </c>
      <c r="H1156" s="26">
        <f t="shared" si="161"/>
        <v>-4.4499999999999993</v>
      </c>
      <c r="I1156" s="28">
        <f>$Y$8*F1156</f>
        <v>-2101.3888888888887</v>
      </c>
      <c r="J1156" s="28">
        <f>$Z$8*$Y$8*$AA$8</f>
        <v>200.12400000000002</v>
      </c>
      <c r="K1156" s="28">
        <f>0.5*$AB$8*$AD$8*$AC$8*(G1156)^2</f>
        <v>9.8116666666666639</v>
      </c>
      <c r="L1156" s="28">
        <f t="shared" si="156"/>
        <v>-1891.4532222222219</v>
      </c>
      <c r="M1156" s="31">
        <f t="shared" si="157"/>
        <v>-9142.0239074074052</v>
      </c>
      <c r="N1156" s="31">
        <f t="shared" si="158"/>
        <v>-9.1420239074074043</v>
      </c>
      <c r="O1156" s="24" t="str">
        <f t="shared" si="159"/>
        <v>BRAKING</v>
      </c>
      <c r="P1156" s="24">
        <f t="shared" si="153"/>
        <v>1068.7043333333329</v>
      </c>
      <c r="Q1156" s="24">
        <f t="shared" si="154"/>
        <v>694.65781666666646</v>
      </c>
      <c r="AE1156">
        <f>IF(E1156&lt;1,1,0)</f>
        <v>0</v>
      </c>
      <c r="AF1156">
        <f>IF(AE1156=1,"",E1156)</f>
        <v>17.399999999999999</v>
      </c>
      <c r="AG1156">
        <f>E1156/3.6</f>
        <v>4.833333333333333</v>
      </c>
    </row>
    <row r="1157" spans="2:33" x14ac:dyDescent="0.3">
      <c r="B1157" s="6" t="s">
        <v>54</v>
      </c>
      <c r="C1157" s="6">
        <v>1149</v>
      </c>
      <c r="D1157" s="6">
        <v>127</v>
      </c>
      <c r="E1157" s="12">
        <v>13.8</v>
      </c>
      <c r="F1157" s="26">
        <f t="shared" si="160"/>
        <v>-0.74999999999999978</v>
      </c>
      <c r="G1157" s="26">
        <f t="shared" si="155"/>
        <v>3.8333333333333335</v>
      </c>
      <c r="H1157" s="26">
        <f t="shared" si="161"/>
        <v>-2.6999999999999993</v>
      </c>
      <c r="I1157" s="28">
        <f>$Y$8*F1157</f>
        <v>-1274.9999999999995</v>
      </c>
      <c r="J1157" s="28">
        <f>$Z$8*$Y$8*$AA$8</f>
        <v>200.12400000000002</v>
      </c>
      <c r="K1157" s="28">
        <f>0.5*$AB$8*$AD$8*$AC$8*(G1157)^2</f>
        <v>6.1716666666666669</v>
      </c>
      <c r="L1157" s="28">
        <f t="shared" si="156"/>
        <v>-1068.7043333333329</v>
      </c>
      <c r="M1157" s="31">
        <f t="shared" si="157"/>
        <v>-4096.6999444444427</v>
      </c>
      <c r="N1157" s="31">
        <f t="shared" si="158"/>
        <v>-4.0966999444444427</v>
      </c>
      <c r="O1157" s="24" t="str">
        <f t="shared" si="159"/>
        <v>BRAKING</v>
      </c>
      <c r="P1157" s="24">
        <f t="shared" si="153"/>
        <v>220.20933333333349</v>
      </c>
      <c r="Q1157" s="24">
        <f t="shared" si="154"/>
        <v>143.13606666666678</v>
      </c>
      <c r="AE1157">
        <f>IF(E1157&lt;1,1,0)</f>
        <v>0</v>
      </c>
      <c r="AF1157">
        <f>IF(AE1157=1,"",E1157)</f>
        <v>13.8</v>
      </c>
      <c r="AG1157">
        <f>E1157/3.6</f>
        <v>3.8333333333333335</v>
      </c>
    </row>
    <row r="1158" spans="2:33" x14ac:dyDescent="0.3">
      <c r="B1158" s="6" t="s">
        <v>54</v>
      </c>
      <c r="C1158" s="6">
        <v>1150</v>
      </c>
      <c r="D1158" s="6">
        <v>128</v>
      </c>
      <c r="E1158" s="12">
        <v>12</v>
      </c>
      <c r="F1158" s="26">
        <f t="shared" si="160"/>
        <v>-0.25000000000000011</v>
      </c>
      <c r="G1158" s="26">
        <f t="shared" si="155"/>
        <v>3.333333333333333</v>
      </c>
      <c r="H1158" s="26">
        <f t="shared" si="161"/>
        <v>-0.90000000000000036</v>
      </c>
      <c r="I1158" s="28">
        <f>$Y$8*F1158</f>
        <v>-425.00000000000017</v>
      </c>
      <c r="J1158" s="28">
        <f>$Z$8*$Y$8*$AA$8</f>
        <v>200.12400000000002</v>
      </c>
      <c r="K1158" s="28">
        <f>0.5*$AB$8*$AD$8*$AC$8*(G1158)^2</f>
        <v>4.6666666666666652</v>
      </c>
      <c r="L1158" s="28">
        <f t="shared" si="156"/>
        <v>-220.20933333333349</v>
      </c>
      <c r="M1158" s="31">
        <f t="shared" si="157"/>
        <v>-734.03111111111161</v>
      </c>
      <c r="N1158" s="31">
        <f t="shared" si="158"/>
        <v>-0.73403111111111163</v>
      </c>
      <c r="O1158" s="24" t="str">
        <f t="shared" si="159"/>
        <v>BRAKING</v>
      </c>
      <c r="P1158" s="24">
        <f t="shared" si="153"/>
        <v>0</v>
      </c>
      <c r="Q1158" s="24">
        <f t="shared" si="154"/>
        <v>0</v>
      </c>
      <c r="AE1158">
        <f>IF(E1158&lt;1,1,0)</f>
        <v>0</v>
      </c>
      <c r="AF1158">
        <f>IF(AE1158=1,"",E1158)</f>
        <v>12</v>
      </c>
      <c r="AG1158">
        <f>E1158/3.6</f>
        <v>3.333333333333333</v>
      </c>
    </row>
    <row r="1159" spans="2:33" x14ac:dyDescent="0.3">
      <c r="B1159" s="6" t="s">
        <v>54</v>
      </c>
      <c r="C1159" s="6">
        <v>1151</v>
      </c>
      <c r="D1159" s="6">
        <v>129</v>
      </c>
      <c r="E1159" s="12">
        <v>12</v>
      </c>
      <c r="F1159" s="26">
        <f t="shared" si="160"/>
        <v>0</v>
      </c>
      <c r="G1159" s="26">
        <f t="shared" si="155"/>
        <v>3.333333333333333</v>
      </c>
      <c r="H1159" s="26">
        <f t="shared" si="161"/>
        <v>0</v>
      </c>
      <c r="I1159" s="28">
        <f>$Y$8*F1159</f>
        <v>0</v>
      </c>
      <c r="J1159" s="28">
        <f>$Z$8*$Y$8*$AA$8</f>
        <v>200.12400000000002</v>
      </c>
      <c r="K1159" s="28">
        <f>0.5*$AB$8*$AD$8*$AC$8*(G1159)^2</f>
        <v>4.6666666666666652</v>
      </c>
      <c r="L1159" s="28">
        <f t="shared" si="156"/>
        <v>204.79066666666668</v>
      </c>
      <c r="M1159" s="31">
        <f t="shared" si="157"/>
        <v>682.63555555555558</v>
      </c>
      <c r="N1159" s="31">
        <f t="shared" si="158"/>
        <v>0.68263555555555555</v>
      </c>
      <c r="O1159" s="24" t="str">
        <f t="shared" si="159"/>
        <v/>
      </c>
      <c r="P1159" s="24">
        <f t="shared" si="153"/>
        <v>0</v>
      </c>
      <c r="Q1159" s="24">
        <f t="shared" si="154"/>
        <v>0</v>
      </c>
      <c r="AE1159">
        <f>IF(E1159&lt;1,1,0)</f>
        <v>0</v>
      </c>
      <c r="AF1159">
        <f>IF(AE1159=1,"",E1159)</f>
        <v>12</v>
      </c>
      <c r="AG1159">
        <f>E1159/3.6</f>
        <v>3.333333333333333</v>
      </c>
    </row>
    <row r="1160" spans="2:33" x14ac:dyDescent="0.3">
      <c r="B1160" s="6" t="s">
        <v>54</v>
      </c>
      <c r="C1160" s="6">
        <v>1152</v>
      </c>
      <c r="D1160" s="6">
        <v>130</v>
      </c>
      <c r="E1160" s="12">
        <v>12</v>
      </c>
      <c r="F1160" s="26">
        <f t="shared" si="160"/>
        <v>0.26388888888888895</v>
      </c>
      <c r="G1160" s="26">
        <f t="shared" si="155"/>
        <v>3.333333333333333</v>
      </c>
      <c r="H1160" s="26">
        <f t="shared" si="161"/>
        <v>0.95000000000000018</v>
      </c>
      <c r="I1160" s="28">
        <f>$Y$8*F1160</f>
        <v>448.6111111111112</v>
      </c>
      <c r="J1160" s="28">
        <f>$Z$8*$Y$8*$AA$8</f>
        <v>200.12400000000002</v>
      </c>
      <c r="K1160" s="28">
        <f>0.5*$AB$8*$AD$8*$AC$8*(G1160)^2</f>
        <v>4.6666666666666652</v>
      </c>
      <c r="L1160" s="28">
        <f t="shared" si="156"/>
        <v>653.40177777777785</v>
      </c>
      <c r="M1160" s="31">
        <f t="shared" si="157"/>
        <v>2178.005925925926</v>
      </c>
      <c r="N1160" s="31">
        <f t="shared" si="158"/>
        <v>2.1780059259259259</v>
      </c>
      <c r="O1160" s="24" t="str">
        <f t="shared" si="159"/>
        <v/>
      </c>
      <c r="P1160" s="24">
        <f t="shared" ref="P1160:P1223" si="162">MAX(-L1161,0)</f>
        <v>0</v>
      </c>
      <c r="Q1160" s="24">
        <f t="shared" ref="Q1160:Q1223" si="163">P1160*0.65</f>
        <v>0</v>
      </c>
      <c r="AE1160">
        <f>IF(E1160&lt;1,1,0)</f>
        <v>0</v>
      </c>
      <c r="AF1160">
        <f>IF(AE1160=1,"",E1160)</f>
        <v>12</v>
      </c>
      <c r="AG1160">
        <f>E1160/3.6</f>
        <v>3.333333333333333</v>
      </c>
    </row>
    <row r="1161" spans="2:33" x14ac:dyDescent="0.3">
      <c r="B1161" s="6" t="s">
        <v>54</v>
      </c>
      <c r="C1161" s="6">
        <v>1153</v>
      </c>
      <c r="D1161" s="6">
        <v>131</v>
      </c>
      <c r="E1161" s="12">
        <v>13.9</v>
      </c>
      <c r="F1161" s="26">
        <f t="shared" si="160"/>
        <v>0.94444444444444453</v>
      </c>
      <c r="G1161" s="26">
        <f t="shared" ref="G1161:G1224" si="164">E1161/3.6</f>
        <v>3.8611111111111112</v>
      </c>
      <c r="H1161" s="26">
        <f t="shared" si="161"/>
        <v>3.4000000000000004</v>
      </c>
      <c r="I1161" s="28">
        <f>$Y$8*F1161</f>
        <v>1605.5555555555557</v>
      </c>
      <c r="J1161" s="28">
        <f>$Z$8*$Y$8*$AA$8</f>
        <v>200.12400000000002</v>
      </c>
      <c r="K1161" s="28">
        <f>0.5*$AB$8*$AD$8*$AC$8*(G1161)^2</f>
        <v>6.261435185185185</v>
      </c>
      <c r="L1161" s="28">
        <f t="shared" ref="L1161:L1224" si="165">I1161+$J$8+K1161</f>
        <v>1811.940990740741</v>
      </c>
      <c r="M1161" s="31">
        <f t="shared" ref="M1161:M1224" si="166">L1161*G1161</f>
        <v>6996.1054920267497</v>
      </c>
      <c r="N1161" s="31">
        <f t="shared" ref="N1161:N1224" si="167">M1161/1000</f>
        <v>6.99610549202675</v>
      </c>
      <c r="O1161" s="24" t="str">
        <f t="shared" ref="O1161:O1224" si="168">IF(L1161&lt;0, "BRAKING", "")</f>
        <v/>
      </c>
      <c r="P1161" s="24">
        <f t="shared" si="162"/>
        <v>0</v>
      </c>
      <c r="Q1161" s="24">
        <f t="shared" si="163"/>
        <v>0</v>
      </c>
      <c r="AE1161">
        <f>IF(E1161&lt;1,1,0)</f>
        <v>0</v>
      </c>
      <c r="AF1161">
        <f>IF(AE1161=1,"",E1161)</f>
        <v>13.9</v>
      </c>
      <c r="AG1161">
        <f>E1161/3.6</f>
        <v>3.8611111111111112</v>
      </c>
    </row>
    <row r="1162" spans="2:33" x14ac:dyDescent="0.3">
      <c r="B1162" s="6" t="s">
        <v>54</v>
      </c>
      <c r="C1162" s="6">
        <v>1154</v>
      </c>
      <c r="D1162" s="6">
        <v>132</v>
      </c>
      <c r="E1162" s="12">
        <v>18.8</v>
      </c>
      <c r="F1162" s="26">
        <f t="shared" ref="F1162:F1225" si="169">($E1163-$E1161)/2/3.6</f>
        <v>1.5555555555555556</v>
      </c>
      <c r="G1162" s="26">
        <f t="shared" si="164"/>
        <v>5.2222222222222223</v>
      </c>
      <c r="H1162" s="26">
        <f t="shared" ref="H1162:H1225" si="170">($E1163-$E1161)/2</f>
        <v>5.6000000000000005</v>
      </c>
      <c r="I1162" s="28">
        <f>$Y$8*F1162</f>
        <v>2644.4444444444443</v>
      </c>
      <c r="J1162" s="28">
        <f>$Z$8*$Y$8*$AA$8</f>
        <v>200.12400000000002</v>
      </c>
      <c r="K1162" s="28">
        <f>0.5*$AB$8*$AD$8*$AC$8*(G1162)^2</f>
        <v>11.454074074074073</v>
      </c>
      <c r="L1162" s="28">
        <f t="shared" si="165"/>
        <v>2856.0225185185182</v>
      </c>
      <c r="M1162" s="31">
        <f t="shared" si="166"/>
        <v>14914.784263374484</v>
      </c>
      <c r="N1162" s="31">
        <f t="shared" si="167"/>
        <v>14.914784263374484</v>
      </c>
      <c r="O1162" s="24" t="str">
        <f t="shared" si="168"/>
        <v/>
      </c>
      <c r="P1162" s="24">
        <f t="shared" si="162"/>
        <v>0</v>
      </c>
      <c r="Q1162" s="24">
        <f t="shared" si="163"/>
        <v>0</v>
      </c>
      <c r="AE1162">
        <f>IF(E1162&lt;1,1,0)</f>
        <v>0</v>
      </c>
      <c r="AF1162">
        <f>IF(AE1162=1,"",E1162)</f>
        <v>18.8</v>
      </c>
      <c r="AG1162">
        <f>E1162/3.6</f>
        <v>5.2222222222222223</v>
      </c>
    </row>
    <row r="1163" spans="2:33" x14ac:dyDescent="0.3">
      <c r="B1163" s="6" t="s">
        <v>54</v>
      </c>
      <c r="C1163" s="6">
        <v>1155</v>
      </c>
      <c r="D1163" s="6">
        <v>133</v>
      </c>
      <c r="E1163" s="12">
        <v>25.1</v>
      </c>
      <c r="F1163" s="26">
        <f t="shared" si="169"/>
        <v>1.5277777777777777</v>
      </c>
      <c r="G1163" s="26">
        <f t="shared" si="164"/>
        <v>6.9722222222222223</v>
      </c>
      <c r="H1163" s="26">
        <f t="shared" si="170"/>
        <v>5.5</v>
      </c>
      <c r="I1163" s="28">
        <f>$Y$8*F1163</f>
        <v>2597.2222222222222</v>
      </c>
      <c r="J1163" s="28">
        <f>$Z$8*$Y$8*$AA$8</f>
        <v>200.12400000000002</v>
      </c>
      <c r="K1163" s="28">
        <f>0.5*$AB$8*$AD$8*$AC$8*(G1163)^2</f>
        <v>20.41699074074074</v>
      </c>
      <c r="L1163" s="28">
        <f t="shared" si="165"/>
        <v>2817.7632129629633</v>
      </c>
      <c r="M1163" s="31">
        <f t="shared" si="166"/>
        <v>19646.07129038066</v>
      </c>
      <c r="N1163" s="31">
        <f t="shared" si="167"/>
        <v>19.646071290380661</v>
      </c>
      <c r="O1163" s="24" t="str">
        <f t="shared" si="168"/>
        <v/>
      </c>
      <c r="P1163" s="24">
        <f t="shared" si="162"/>
        <v>0</v>
      </c>
      <c r="Q1163" s="24">
        <f t="shared" si="163"/>
        <v>0</v>
      </c>
      <c r="AE1163">
        <f>IF(E1163&lt;1,1,0)</f>
        <v>0</v>
      </c>
      <c r="AF1163">
        <f>IF(AE1163=1,"",E1163)</f>
        <v>25.1</v>
      </c>
      <c r="AG1163">
        <f>E1163/3.6</f>
        <v>6.9722222222222223</v>
      </c>
    </row>
    <row r="1164" spans="2:33" x14ac:dyDescent="0.3">
      <c r="B1164" s="6" t="s">
        <v>54</v>
      </c>
      <c r="C1164" s="6">
        <v>1156</v>
      </c>
      <c r="D1164" s="6">
        <v>134</v>
      </c>
      <c r="E1164" s="12">
        <v>29.8</v>
      </c>
      <c r="F1164" s="26">
        <f t="shared" si="169"/>
        <v>1.2083333333333328</v>
      </c>
      <c r="G1164" s="26">
        <f t="shared" si="164"/>
        <v>8.2777777777777786</v>
      </c>
      <c r="H1164" s="26">
        <f t="shared" si="170"/>
        <v>4.3499999999999979</v>
      </c>
      <c r="I1164" s="28">
        <f>$Y$8*F1164</f>
        <v>2054.1666666666656</v>
      </c>
      <c r="J1164" s="28">
        <f>$Z$8*$Y$8*$AA$8</f>
        <v>200.12400000000002</v>
      </c>
      <c r="K1164" s="28">
        <f>0.5*$AB$8*$AD$8*$AC$8*(G1164)^2</f>
        <v>28.779074074074082</v>
      </c>
      <c r="L1164" s="28">
        <f t="shared" si="165"/>
        <v>2283.0697407407401</v>
      </c>
      <c r="M1164" s="31">
        <f t="shared" si="166"/>
        <v>18898.743965020574</v>
      </c>
      <c r="N1164" s="31">
        <f t="shared" si="167"/>
        <v>18.898743965020575</v>
      </c>
      <c r="O1164" s="24" t="str">
        <f t="shared" si="168"/>
        <v/>
      </c>
      <c r="P1164" s="24">
        <f t="shared" si="162"/>
        <v>0</v>
      </c>
      <c r="Q1164" s="24">
        <f t="shared" si="163"/>
        <v>0</v>
      </c>
      <c r="AE1164">
        <f>IF(E1164&lt;1,1,0)</f>
        <v>0</v>
      </c>
      <c r="AF1164">
        <f>IF(AE1164=1,"",E1164)</f>
        <v>29.8</v>
      </c>
      <c r="AG1164">
        <f>E1164/3.6</f>
        <v>8.2777777777777786</v>
      </c>
    </row>
    <row r="1165" spans="2:33" x14ac:dyDescent="0.3">
      <c r="B1165" s="6" t="s">
        <v>54</v>
      </c>
      <c r="C1165" s="6">
        <v>1157</v>
      </c>
      <c r="D1165" s="6">
        <v>135</v>
      </c>
      <c r="E1165" s="12">
        <v>33.799999999999997</v>
      </c>
      <c r="F1165" s="26">
        <f t="shared" si="169"/>
        <v>1.166666666666667</v>
      </c>
      <c r="G1165" s="26">
        <f t="shared" si="164"/>
        <v>9.3888888888888875</v>
      </c>
      <c r="H1165" s="26">
        <f t="shared" si="170"/>
        <v>4.2000000000000011</v>
      </c>
      <c r="I1165" s="28">
        <f>$Y$8*F1165</f>
        <v>1983.3333333333339</v>
      </c>
      <c r="J1165" s="28">
        <f>$Z$8*$Y$8*$AA$8</f>
        <v>200.12400000000002</v>
      </c>
      <c r="K1165" s="28">
        <f>0.5*$AB$8*$AD$8*$AC$8*(G1165)^2</f>
        <v>37.023518518518507</v>
      </c>
      <c r="L1165" s="28">
        <f t="shared" si="165"/>
        <v>2220.4808518518521</v>
      </c>
      <c r="M1165" s="31">
        <f t="shared" si="166"/>
        <v>20847.847997942386</v>
      </c>
      <c r="N1165" s="31">
        <f t="shared" si="167"/>
        <v>20.847847997942388</v>
      </c>
      <c r="O1165" s="24" t="str">
        <f t="shared" si="168"/>
        <v/>
      </c>
      <c r="P1165" s="24">
        <f t="shared" si="162"/>
        <v>0</v>
      </c>
      <c r="Q1165" s="24">
        <f t="shared" si="163"/>
        <v>0</v>
      </c>
      <c r="AE1165">
        <f>IF(E1165&lt;1,1,0)</f>
        <v>0</v>
      </c>
      <c r="AF1165">
        <f>IF(AE1165=1,"",E1165)</f>
        <v>33.799999999999997</v>
      </c>
      <c r="AG1165">
        <f>E1165/3.6</f>
        <v>9.3888888888888875</v>
      </c>
    </row>
    <row r="1166" spans="2:33" x14ac:dyDescent="0.3">
      <c r="B1166" s="6" t="s">
        <v>54</v>
      </c>
      <c r="C1166" s="6">
        <v>1158</v>
      </c>
      <c r="D1166" s="6">
        <v>136</v>
      </c>
      <c r="E1166" s="12">
        <v>38.200000000000003</v>
      </c>
      <c r="F1166" s="26">
        <f t="shared" si="169"/>
        <v>1.3333333333333335</v>
      </c>
      <c r="G1166" s="26">
        <f t="shared" si="164"/>
        <v>10.611111111111112</v>
      </c>
      <c r="H1166" s="26">
        <f t="shared" si="170"/>
        <v>4.8000000000000007</v>
      </c>
      <c r="I1166" s="28">
        <f>$Y$8*F1166</f>
        <v>2266.666666666667</v>
      </c>
      <c r="J1166" s="28">
        <f>$Z$8*$Y$8*$AA$8</f>
        <v>200.12400000000002</v>
      </c>
      <c r="K1166" s="28">
        <f>0.5*$AB$8*$AD$8*$AC$8*(G1166)^2</f>
        <v>47.290185185185194</v>
      </c>
      <c r="L1166" s="28">
        <f t="shared" si="165"/>
        <v>2514.080851851852</v>
      </c>
      <c r="M1166" s="31">
        <f t="shared" si="166"/>
        <v>26677.191261316879</v>
      </c>
      <c r="N1166" s="31">
        <f t="shared" si="167"/>
        <v>26.677191261316878</v>
      </c>
      <c r="O1166" s="24" t="str">
        <f t="shared" si="168"/>
        <v/>
      </c>
      <c r="P1166" s="24">
        <f t="shared" si="162"/>
        <v>0</v>
      </c>
      <c r="Q1166" s="24">
        <f t="shared" si="163"/>
        <v>0</v>
      </c>
      <c r="AE1166">
        <f>IF(E1166&lt;1,1,0)</f>
        <v>0</v>
      </c>
      <c r="AF1166">
        <f>IF(AE1166=1,"",E1166)</f>
        <v>38.200000000000003</v>
      </c>
      <c r="AG1166">
        <f>E1166/3.6</f>
        <v>10.611111111111112</v>
      </c>
    </row>
    <row r="1167" spans="2:33" x14ac:dyDescent="0.3">
      <c r="B1167" s="6" t="s">
        <v>54</v>
      </c>
      <c r="C1167" s="6">
        <v>1159</v>
      </c>
      <c r="D1167" s="6">
        <v>137</v>
      </c>
      <c r="E1167" s="12">
        <v>43.4</v>
      </c>
      <c r="F1167" s="26">
        <f t="shared" si="169"/>
        <v>1.4861111111111105</v>
      </c>
      <c r="G1167" s="26">
        <f t="shared" si="164"/>
        <v>12.055555555555555</v>
      </c>
      <c r="H1167" s="26">
        <f t="shared" si="170"/>
        <v>5.3499999999999979</v>
      </c>
      <c r="I1167" s="28">
        <f>$Y$8*F1167</f>
        <v>2526.3888888888878</v>
      </c>
      <c r="J1167" s="28">
        <f>$Z$8*$Y$8*$AA$8</f>
        <v>200.12400000000002</v>
      </c>
      <c r="K1167" s="28">
        <f>0.5*$AB$8*$AD$8*$AC$8*(G1167)^2</f>
        <v>61.041296296296288</v>
      </c>
      <c r="L1167" s="28">
        <f t="shared" si="165"/>
        <v>2787.554185185184</v>
      </c>
      <c r="M1167" s="31">
        <f t="shared" si="166"/>
        <v>33605.514343621384</v>
      </c>
      <c r="N1167" s="31">
        <f t="shared" si="167"/>
        <v>33.605514343621387</v>
      </c>
      <c r="O1167" s="24" t="str">
        <f t="shared" si="168"/>
        <v/>
      </c>
      <c r="P1167" s="24">
        <f t="shared" si="162"/>
        <v>0</v>
      </c>
      <c r="Q1167" s="24">
        <f t="shared" si="163"/>
        <v>0</v>
      </c>
      <c r="AE1167">
        <f>IF(E1167&lt;1,1,0)</f>
        <v>0</v>
      </c>
      <c r="AF1167">
        <f>IF(AE1167=1,"",E1167)</f>
        <v>43.4</v>
      </c>
      <c r="AG1167">
        <f>E1167/3.6</f>
        <v>12.055555555555555</v>
      </c>
    </row>
    <row r="1168" spans="2:33" x14ac:dyDescent="0.3">
      <c r="B1168" s="6" t="s">
        <v>54</v>
      </c>
      <c r="C1168" s="6">
        <v>1160</v>
      </c>
      <c r="D1168" s="6">
        <v>138</v>
      </c>
      <c r="E1168" s="12">
        <v>48.9</v>
      </c>
      <c r="F1168" s="26">
        <f t="shared" si="169"/>
        <v>1.4444444444444442</v>
      </c>
      <c r="G1168" s="26">
        <f t="shared" si="164"/>
        <v>13.583333333333332</v>
      </c>
      <c r="H1168" s="26">
        <f t="shared" si="170"/>
        <v>5.1999999999999993</v>
      </c>
      <c r="I1168" s="28">
        <f>$Y$8*F1168</f>
        <v>2455.5555555555552</v>
      </c>
      <c r="J1168" s="28">
        <f>$Z$8*$Y$8*$AA$8</f>
        <v>200.12400000000002</v>
      </c>
      <c r="K1168" s="28">
        <f>0.5*$AB$8*$AD$8*$AC$8*(G1168)^2</f>
        <v>77.492916666666645</v>
      </c>
      <c r="L1168" s="28">
        <f t="shared" si="165"/>
        <v>2733.172472222222</v>
      </c>
      <c r="M1168" s="31">
        <f t="shared" si="166"/>
        <v>37125.592747685179</v>
      </c>
      <c r="N1168" s="31">
        <f t="shared" si="167"/>
        <v>37.125592747685182</v>
      </c>
      <c r="O1168" s="24" t="str">
        <f t="shared" si="168"/>
        <v/>
      </c>
      <c r="P1168" s="24">
        <f t="shared" si="162"/>
        <v>0</v>
      </c>
      <c r="Q1168" s="24">
        <f t="shared" si="163"/>
        <v>0</v>
      </c>
      <c r="AE1168">
        <f>IF(E1168&lt;1,1,0)</f>
        <v>0</v>
      </c>
      <c r="AF1168">
        <f>IF(AE1168=1,"",E1168)</f>
        <v>48.9</v>
      </c>
      <c r="AG1168">
        <f>E1168/3.6</f>
        <v>13.583333333333332</v>
      </c>
    </row>
    <row r="1169" spans="2:33" x14ac:dyDescent="0.3">
      <c r="B1169" s="6" t="s">
        <v>54</v>
      </c>
      <c r="C1169" s="6">
        <v>1161</v>
      </c>
      <c r="D1169" s="6">
        <v>139</v>
      </c>
      <c r="E1169" s="12">
        <v>53.8</v>
      </c>
      <c r="F1169" s="26">
        <f t="shared" si="169"/>
        <v>1.2361111111111109</v>
      </c>
      <c r="G1169" s="26">
        <f t="shared" si="164"/>
        <v>14.944444444444443</v>
      </c>
      <c r="H1169" s="26">
        <f t="shared" si="170"/>
        <v>4.4499999999999993</v>
      </c>
      <c r="I1169" s="28">
        <f>$Y$8*F1169</f>
        <v>2101.3888888888887</v>
      </c>
      <c r="J1169" s="28">
        <f>$Z$8*$Y$8*$AA$8</f>
        <v>200.12400000000002</v>
      </c>
      <c r="K1169" s="28">
        <f>0.5*$AB$8*$AD$8*$AC$8*(G1169)^2</f>
        <v>93.801296296296272</v>
      </c>
      <c r="L1169" s="28">
        <f t="shared" si="165"/>
        <v>2395.3141851851847</v>
      </c>
      <c r="M1169" s="31">
        <f t="shared" si="166"/>
        <v>35796.639767489702</v>
      </c>
      <c r="N1169" s="31">
        <f t="shared" si="167"/>
        <v>35.796639767489701</v>
      </c>
      <c r="O1169" s="24" t="str">
        <f t="shared" si="168"/>
        <v/>
      </c>
      <c r="P1169" s="24">
        <f t="shared" si="162"/>
        <v>0</v>
      </c>
      <c r="Q1169" s="24">
        <f t="shared" si="163"/>
        <v>0</v>
      </c>
      <c r="AE1169">
        <f>IF(E1169&lt;1,1,0)</f>
        <v>0</v>
      </c>
      <c r="AF1169">
        <f>IF(AE1169=1,"",E1169)</f>
        <v>53.8</v>
      </c>
      <c r="AG1169">
        <f>E1169/3.6</f>
        <v>14.944444444444443</v>
      </c>
    </row>
    <row r="1170" spans="2:33" x14ac:dyDescent="0.3">
      <c r="B1170" s="6" t="s">
        <v>54</v>
      </c>
      <c r="C1170" s="6">
        <v>1162</v>
      </c>
      <c r="D1170" s="6">
        <v>140</v>
      </c>
      <c r="E1170" s="12">
        <v>57.8</v>
      </c>
      <c r="F1170" s="26">
        <f t="shared" si="169"/>
        <v>1.0694444444444449</v>
      </c>
      <c r="G1170" s="26">
        <f t="shared" si="164"/>
        <v>16.055555555555554</v>
      </c>
      <c r="H1170" s="26">
        <f t="shared" si="170"/>
        <v>3.8500000000000014</v>
      </c>
      <c r="I1170" s="28">
        <f>$Y$8*F1170</f>
        <v>1818.0555555555563</v>
      </c>
      <c r="J1170" s="28">
        <f>$Z$8*$Y$8*$AA$8</f>
        <v>200.12400000000002</v>
      </c>
      <c r="K1170" s="28">
        <f>0.5*$AB$8*$AD$8*$AC$8*(G1170)^2</f>
        <v>108.26796296296293</v>
      </c>
      <c r="L1170" s="28">
        <f t="shared" si="165"/>
        <v>2126.4475185185192</v>
      </c>
      <c r="M1170" s="31">
        <f t="shared" si="166"/>
        <v>34141.296269547332</v>
      </c>
      <c r="N1170" s="31">
        <f t="shared" si="167"/>
        <v>34.141296269547333</v>
      </c>
      <c r="O1170" s="24" t="str">
        <f t="shared" si="168"/>
        <v/>
      </c>
      <c r="P1170" s="24">
        <f t="shared" si="162"/>
        <v>0</v>
      </c>
      <c r="Q1170" s="24">
        <f t="shared" si="163"/>
        <v>0</v>
      </c>
      <c r="AE1170">
        <f>IF(E1170&lt;1,1,0)</f>
        <v>0</v>
      </c>
      <c r="AF1170">
        <f>IF(AE1170=1,"",E1170)</f>
        <v>57.8</v>
      </c>
      <c r="AG1170">
        <f>E1170/3.6</f>
        <v>16.055555555555554</v>
      </c>
    </row>
    <row r="1171" spans="2:33" x14ac:dyDescent="0.3">
      <c r="B1171" s="6" t="s">
        <v>54</v>
      </c>
      <c r="C1171" s="6">
        <v>1163</v>
      </c>
      <c r="D1171" s="6">
        <v>141</v>
      </c>
      <c r="E1171" s="12">
        <v>61.5</v>
      </c>
      <c r="F1171" s="26">
        <f t="shared" si="169"/>
        <v>1.0000000000000004</v>
      </c>
      <c r="G1171" s="26">
        <f t="shared" si="164"/>
        <v>17.083333333333332</v>
      </c>
      <c r="H1171" s="26">
        <f t="shared" si="170"/>
        <v>3.6000000000000014</v>
      </c>
      <c r="I1171" s="28">
        <f>$Y$8*F1171</f>
        <v>1700.0000000000007</v>
      </c>
      <c r="J1171" s="28">
        <f>$Z$8*$Y$8*$AA$8</f>
        <v>200.12400000000002</v>
      </c>
      <c r="K1171" s="28">
        <f>0.5*$AB$8*$AD$8*$AC$8*(G1171)^2</f>
        <v>122.57291666666663</v>
      </c>
      <c r="L1171" s="28">
        <f t="shared" si="165"/>
        <v>2022.6969166666672</v>
      </c>
      <c r="M1171" s="31">
        <f t="shared" si="166"/>
        <v>34554.40565972223</v>
      </c>
      <c r="N1171" s="31">
        <f t="shared" si="167"/>
        <v>34.554405659722228</v>
      </c>
      <c r="O1171" s="24" t="str">
        <f t="shared" si="168"/>
        <v/>
      </c>
      <c r="P1171" s="24">
        <f t="shared" si="162"/>
        <v>0</v>
      </c>
      <c r="Q1171" s="24">
        <f t="shared" si="163"/>
        <v>0</v>
      </c>
      <c r="AE1171">
        <f>IF(E1171&lt;1,1,0)</f>
        <v>0</v>
      </c>
      <c r="AF1171">
        <f>IF(AE1171=1,"",E1171)</f>
        <v>61.5</v>
      </c>
      <c r="AG1171">
        <f>E1171/3.6</f>
        <v>17.083333333333332</v>
      </c>
    </row>
    <row r="1172" spans="2:33" x14ac:dyDescent="0.3">
      <c r="B1172" s="6" t="s">
        <v>54</v>
      </c>
      <c r="C1172" s="6">
        <v>1164</v>
      </c>
      <c r="D1172" s="6">
        <v>142</v>
      </c>
      <c r="E1172" s="12">
        <v>65</v>
      </c>
      <c r="F1172" s="26">
        <f t="shared" si="169"/>
        <v>0.95833333333333415</v>
      </c>
      <c r="G1172" s="26">
        <f t="shared" si="164"/>
        <v>18.055555555555554</v>
      </c>
      <c r="H1172" s="26">
        <f t="shared" si="170"/>
        <v>3.4500000000000028</v>
      </c>
      <c r="I1172" s="28">
        <f>$Y$8*F1172</f>
        <v>1629.1666666666681</v>
      </c>
      <c r="J1172" s="28">
        <f>$Z$8*$Y$8*$AA$8</f>
        <v>200.12400000000002</v>
      </c>
      <c r="K1172" s="28">
        <f>0.5*$AB$8*$AD$8*$AC$8*(G1172)^2</f>
        <v>136.92129629629625</v>
      </c>
      <c r="L1172" s="28">
        <f t="shared" si="165"/>
        <v>1966.2119629629644</v>
      </c>
      <c r="M1172" s="31">
        <f t="shared" si="166"/>
        <v>35501.049331275746</v>
      </c>
      <c r="N1172" s="31">
        <f t="shared" si="167"/>
        <v>35.501049331275745</v>
      </c>
      <c r="O1172" s="24" t="str">
        <f t="shared" si="168"/>
        <v/>
      </c>
      <c r="P1172" s="24">
        <f t="shared" si="162"/>
        <v>0</v>
      </c>
      <c r="Q1172" s="24">
        <f t="shared" si="163"/>
        <v>0</v>
      </c>
      <c r="AE1172">
        <f>IF(E1172&lt;1,1,0)</f>
        <v>0</v>
      </c>
      <c r="AF1172">
        <f>IF(AE1172=1,"",E1172)</f>
        <v>65</v>
      </c>
      <c r="AG1172">
        <f>E1172/3.6</f>
        <v>18.055555555555554</v>
      </c>
    </row>
    <row r="1173" spans="2:33" x14ac:dyDescent="0.3">
      <c r="B1173" s="6" t="s">
        <v>54</v>
      </c>
      <c r="C1173" s="6">
        <v>1165</v>
      </c>
      <c r="D1173" s="6">
        <v>143</v>
      </c>
      <c r="E1173" s="12">
        <v>68.400000000000006</v>
      </c>
      <c r="F1173" s="26">
        <f t="shared" si="169"/>
        <v>0.91666666666666585</v>
      </c>
      <c r="G1173" s="26">
        <f t="shared" si="164"/>
        <v>19</v>
      </c>
      <c r="H1173" s="26">
        <f t="shared" si="170"/>
        <v>3.2999999999999972</v>
      </c>
      <c r="I1173" s="28">
        <f>$Y$8*F1173</f>
        <v>1558.3333333333319</v>
      </c>
      <c r="J1173" s="28">
        <f>$Z$8*$Y$8*$AA$8</f>
        <v>200.12400000000002</v>
      </c>
      <c r="K1173" s="28">
        <f>0.5*$AB$8*$AD$8*$AC$8*(G1173)^2</f>
        <v>151.62</v>
      </c>
      <c r="L1173" s="28">
        <f t="shared" si="165"/>
        <v>1910.0773333333318</v>
      </c>
      <c r="M1173" s="31">
        <f t="shared" si="166"/>
        <v>36291.469333333305</v>
      </c>
      <c r="N1173" s="31">
        <f t="shared" si="167"/>
        <v>36.291469333333303</v>
      </c>
      <c r="O1173" s="24" t="str">
        <f t="shared" si="168"/>
        <v/>
      </c>
      <c r="P1173" s="24">
        <f t="shared" si="162"/>
        <v>0</v>
      </c>
      <c r="Q1173" s="24">
        <f t="shared" si="163"/>
        <v>0</v>
      </c>
      <c r="AE1173">
        <f>IF(E1173&lt;1,1,0)</f>
        <v>0</v>
      </c>
      <c r="AF1173">
        <f>IF(AE1173=1,"",E1173)</f>
        <v>68.400000000000006</v>
      </c>
      <c r="AG1173">
        <f>E1173/3.6</f>
        <v>19</v>
      </c>
    </row>
    <row r="1174" spans="2:33" x14ac:dyDescent="0.3">
      <c r="B1174" s="6" t="s">
        <v>54</v>
      </c>
      <c r="C1174" s="6">
        <v>1166</v>
      </c>
      <c r="D1174" s="6">
        <v>144</v>
      </c>
      <c r="E1174" s="12">
        <v>71.599999999999994</v>
      </c>
      <c r="F1174" s="26">
        <f t="shared" si="169"/>
        <v>0.63888888888888806</v>
      </c>
      <c r="G1174" s="26">
        <f t="shared" si="164"/>
        <v>19.888888888888886</v>
      </c>
      <c r="H1174" s="26">
        <f t="shared" si="170"/>
        <v>2.2999999999999972</v>
      </c>
      <c r="I1174" s="28">
        <f>$Y$8*F1174</f>
        <v>1086.1111111111097</v>
      </c>
      <c r="J1174" s="28">
        <f>$Z$8*$Y$8*$AA$8</f>
        <v>200.12400000000002</v>
      </c>
      <c r="K1174" s="28">
        <f>0.5*$AB$8*$AD$8*$AC$8*(G1174)^2</f>
        <v>166.13851851851845</v>
      </c>
      <c r="L1174" s="28">
        <f t="shared" si="165"/>
        <v>1452.3736296296281</v>
      </c>
      <c r="M1174" s="31">
        <f t="shared" si="166"/>
        <v>28886.097744855932</v>
      </c>
      <c r="N1174" s="31">
        <f t="shared" si="167"/>
        <v>28.886097744855931</v>
      </c>
      <c r="O1174" s="24" t="str">
        <f t="shared" si="168"/>
        <v/>
      </c>
      <c r="P1174" s="24">
        <f t="shared" si="162"/>
        <v>0</v>
      </c>
      <c r="Q1174" s="24">
        <f t="shared" si="163"/>
        <v>0</v>
      </c>
      <c r="AE1174">
        <f>IF(E1174&lt;1,1,0)</f>
        <v>0</v>
      </c>
      <c r="AF1174">
        <f>IF(AE1174=1,"",E1174)</f>
        <v>71.599999999999994</v>
      </c>
      <c r="AG1174">
        <f>E1174/3.6</f>
        <v>19.888888888888886</v>
      </c>
    </row>
    <row r="1175" spans="2:33" x14ac:dyDescent="0.3">
      <c r="B1175" s="6" t="s">
        <v>54</v>
      </c>
      <c r="C1175" s="6">
        <v>1167</v>
      </c>
      <c r="D1175" s="6">
        <v>145</v>
      </c>
      <c r="E1175" s="12">
        <v>73</v>
      </c>
      <c r="F1175" s="26">
        <f t="shared" si="169"/>
        <v>0.37500000000000039</v>
      </c>
      <c r="G1175" s="26">
        <f t="shared" si="164"/>
        <v>20.277777777777779</v>
      </c>
      <c r="H1175" s="26">
        <f t="shared" si="170"/>
        <v>1.3500000000000014</v>
      </c>
      <c r="I1175" s="28">
        <f>$Y$8*F1175</f>
        <v>637.50000000000068</v>
      </c>
      <c r="J1175" s="28">
        <f>$Z$8*$Y$8*$AA$8</f>
        <v>200.12400000000002</v>
      </c>
      <c r="K1175" s="28">
        <f>0.5*$AB$8*$AD$8*$AC$8*(G1175)^2</f>
        <v>172.69907407407408</v>
      </c>
      <c r="L1175" s="28">
        <f t="shared" si="165"/>
        <v>1010.3230740740748</v>
      </c>
      <c r="M1175" s="31">
        <f t="shared" si="166"/>
        <v>20487.106779835409</v>
      </c>
      <c r="N1175" s="31">
        <f t="shared" si="167"/>
        <v>20.487106779835408</v>
      </c>
      <c r="O1175" s="24" t="str">
        <f t="shared" si="168"/>
        <v/>
      </c>
      <c r="P1175" s="24">
        <f t="shared" si="162"/>
        <v>0</v>
      </c>
      <c r="Q1175" s="24">
        <f t="shared" si="163"/>
        <v>0</v>
      </c>
      <c r="AE1175">
        <f>IF(E1175&lt;1,1,0)</f>
        <v>0</v>
      </c>
      <c r="AF1175">
        <f>IF(AE1175=1,"",E1175)</f>
        <v>73</v>
      </c>
      <c r="AG1175">
        <f>E1175/3.6</f>
        <v>20.277777777777779</v>
      </c>
    </row>
    <row r="1176" spans="2:33" x14ac:dyDescent="0.3">
      <c r="B1176" s="6" t="s">
        <v>54</v>
      </c>
      <c r="C1176" s="6">
        <v>1168</v>
      </c>
      <c r="D1176" s="6">
        <v>146</v>
      </c>
      <c r="E1176" s="12">
        <v>74.3</v>
      </c>
      <c r="F1176" s="26">
        <f t="shared" si="169"/>
        <v>0.44444444444444481</v>
      </c>
      <c r="G1176" s="26">
        <f t="shared" si="164"/>
        <v>20.638888888888889</v>
      </c>
      <c r="H1176" s="26">
        <f t="shared" si="170"/>
        <v>1.6000000000000014</v>
      </c>
      <c r="I1176" s="28">
        <f>$Y$8*F1176</f>
        <v>755.55555555555623</v>
      </c>
      <c r="J1176" s="28">
        <f>$Z$8*$Y$8*$AA$8</f>
        <v>200.12400000000002</v>
      </c>
      <c r="K1176" s="28">
        <f>0.5*$AB$8*$AD$8*$AC$8*(G1176)^2</f>
        <v>178.90476851851852</v>
      </c>
      <c r="L1176" s="28">
        <f t="shared" si="165"/>
        <v>1134.5843240740749</v>
      </c>
      <c r="M1176" s="31">
        <f t="shared" si="166"/>
        <v>23416.559799639934</v>
      </c>
      <c r="N1176" s="31">
        <f t="shared" si="167"/>
        <v>23.416559799639934</v>
      </c>
      <c r="O1176" s="24" t="str">
        <f t="shared" si="168"/>
        <v/>
      </c>
      <c r="P1176" s="24">
        <f t="shared" si="162"/>
        <v>0</v>
      </c>
      <c r="Q1176" s="24">
        <f t="shared" si="163"/>
        <v>0</v>
      </c>
      <c r="AE1176">
        <f>IF(E1176&lt;1,1,0)</f>
        <v>0</v>
      </c>
      <c r="AF1176">
        <f>IF(AE1176=1,"",E1176)</f>
        <v>74.3</v>
      </c>
      <c r="AG1176">
        <f>E1176/3.6</f>
        <v>20.638888888888889</v>
      </c>
    </row>
    <row r="1177" spans="2:33" x14ac:dyDescent="0.3">
      <c r="B1177" s="6" t="s">
        <v>54</v>
      </c>
      <c r="C1177" s="6">
        <v>1169</v>
      </c>
      <c r="D1177" s="6">
        <v>147</v>
      </c>
      <c r="E1177" s="12">
        <v>76.2</v>
      </c>
      <c r="F1177" s="26">
        <f t="shared" si="169"/>
        <v>0.50000000000000122</v>
      </c>
      <c r="G1177" s="26">
        <f t="shared" si="164"/>
        <v>21.166666666666668</v>
      </c>
      <c r="H1177" s="26">
        <f t="shared" si="170"/>
        <v>1.8000000000000043</v>
      </c>
      <c r="I1177" s="28">
        <f>$Y$8*F1177</f>
        <v>850.00000000000205</v>
      </c>
      <c r="J1177" s="28">
        <f>$Z$8*$Y$8*$AA$8</f>
        <v>200.12400000000002</v>
      </c>
      <c r="K1177" s="28">
        <f>0.5*$AB$8*$AD$8*$AC$8*(G1177)^2</f>
        <v>188.17166666666668</v>
      </c>
      <c r="L1177" s="28">
        <f t="shared" si="165"/>
        <v>1238.2956666666687</v>
      </c>
      <c r="M1177" s="31">
        <f t="shared" si="166"/>
        <v>26210.591611111155</v>
      </c>
      <c r="N1177" s="31">
        <f t="shared" si="167"/>
        <v>26.210591611111155</v>
      </c>
      <c r="O1177" s="24" t="str">
        <f t="shared" si="168"/>
        <v/>
      </c>
      <c r="P1177" s="24">
        <f t="shared" si="162"/>
        <v>0</v>
      </c>
      <c r="Q1177" s="24">
        <f t="shared" si="163"/>
        <v>0</v>
      </c>
      <c r="AE1177">
        <f>IF(E1177&lt;1,1,0)</f>
        <v>0</v>
      </c>
      <c r="AF1177">
        <f>IF(AE1177=1,"",E1177)</f>
        <v>76.2</v>
      </c>
      <c r="AG1177">
        <f>E1177/3.6</f>
        <v>21.166666666666668</v>
      </c>
    </row>
    <row r="1178" spans="2:33" x14ac:dyDescent="0.3">
      <c r="B1178" s="6" t="s">
        <v>54</v>
      </c>
      <c r="C1178" s="6">
        <v>1170</v>
      </c>
      <c r="D1178" s="6">
        <v>148</v>
      </c>
      <c r="E1178" s="12">
        <v>77.900000000000006</v>
      </c>
      <c r="F1178" s="26">
        <f t="shared" si="169"/>
        <v>0.45833333333333293</v>
      </c>
      <c r="G1178" s="26">
        <f t="shared" si="164"/>
        <v>21.638888888888889</v>
      </c>
      <c r="H1178" s="26">
        <f t="shared" si="170"/>
        <v>1.6499999999999986</v>
      </c>
      <c r="I1178" s="28">
        <f>$Y$8*F1178</f>
        <v>779.16666666666595</v>
      </c>
      <c r="J1178" s="28">
        <f>$Z$8*$Y$8*$AA$8</f>
        <v>200.12400000000002</v>
      </c>
      <c r="K1178" s="28">
        <f>0.5*$AB$8*$AD$8*$AC$8*(G1178)^2</f>
        <v>196.66143518518518</v>
      </c>
      <c r="L1178" s="28">
        <f t="shared" si="165"/>
        <v>1175.9521018518512</v>
      </c>
      <c r="M1178" s="31">
        <f t="shared" si="166"/>
        <v>25446.296870627561</v>
      </c>
      <c r="N1178" s="31">
        <f t="shared" si="167"/>
        <v>25.44629687062756</v>
      </c>
      <c r="O1178" s="24" t="str">
        <f t="shared" si="168"/>
        <v/>
      </c>
      <c r="P1178" s="24">
        <f t="shared" si="162"/>
        <v>0</v>
      </c>
      <c r="Q1178" s="24">
        <f t="shared" si="163"/>
        <v>0</v>
      </c>
      <c r="AE1178">
        <f>IF(E1178&lt;1,1,0)</f>
        <v>0</v>
      </c>
      <c r="AF1178">
        <f>IF(AE1178=1,"",E1178)</f>
        <v>77.900000000000006</v>
      </c>
      <c r="AG1178">
        <f>E1178/3.6</f>
        <v>21.638888888888889</v>
      </c>
    </row>
    <row r="1179" spans="2:33" x14ac:dyDescent="0.3">
      <c r="B1179" s="6" t="s">
        <v>54</v>
      </c>
      <c r="C1179" s="6">
        <v>1171</v>
      </c>
      <c r="D1179" s="6">
        <v>149</v>
      </c>
      <c r="E1179" s="12">
        <v>79.5</v>
      </c>
      <c r="F1179" s="26">
        <f t="shared" si="169"/>
        <v>0.43055555555555475</v>
      </c>
      <c r="G1179" s="26">
        <f t="shared" si="164"/>
        <v>22.083333333333332</v>
      </c>
      <c r="H1179" s="26">
        <f t="shared" si="170"/>
        <v>1.5499999999999972</v>
      </c>
      <c r="I1179" s="28">
        <f>$Y$8*F1179</f>
        <v>731.94444444444309</v>
      </c>
      <c r="J1179" s="28">
        <f>$Z$8*$Y$8*$AA$8</f>
        <v>200.12400000000002</v>
      </c>
      <c r="K1179" s="28">
        <f>0.5*$AB$8*$AD$8*$AC$8*(G1179)^2</f>
        <v>204.82291666666666</v>
      </c>
      <c r="L1179" s="28">
        <f t="shared" si="165"/>
        <v>1136.8913611111097</v>
      </c>
      <c r="M1179" s="31">
        <f t="shared" si="166"/>
        <v>25106.35089120367</v>
      </c>
      <c r="N1179" s="31">
        <f t="shared" si="167"/>
        <v>25.106350891203672</v>
      </c>
      <c r="O1179" s="24" t="str">
        <f t="shared" si="168"/>
        <v/>
      </c>
      <c r="P1179" s="24">
        <f t="shared" si="162"/>
        <v>0</v>
      </c>
      <c r="Q1179" s="24">
        <f t="shared" si="163"/>
        <v>0</v>
      </c>
      <c r="AE1179">
        <f>IF(E1179&lt;1,1,0)</f>
        <v>0</v>
      </c>
      <c r="AF1179">
        <f>IF(AE1179=1,"",E1179)</f>
        <v>79.5</v>
      </c>
      <c r="AG1179">
        <f>E1179/3.6</f>
        <v>22.083333333333332</v>
      </c>
    </row>
    <row r="1180" spans="2:33" x14ac:dyDescent="0.3">
      <c r="B1180" s="6" t="s">
        <v>54</v>
      </c>
      <c r="C1180" s="6">
        <v>1172</v>
      </c>
      <c r="D1180" s="6">
        <v>150</v>
      </c>
      <c r="E1180" s="12">
        <v>81</v>
      </c>
      <c r="F1180" s="26">
        <f t="shared" si="169"/>
        <v>0.38888888888888851</v>
      </c>
      <c r="G1180" s="26">
        <f t="shared" si="164"/>
        <v>22.5</v>
      </c>
      <c r="H1180" s="26">
        <f t="shared" si="170"/>
        <v>1.3999999999999986</v>
      </c>
      <c r="I1180" s="28">
        <f>$Y$8*F1180</f>
        <v>661.11111111111052</v>
      </c>
      <c r="J1180" s="28">
        <f>$Z$8*$Y$8*$AA$8</f>
        <v>200.12400000000002</v>
      </c>
      <c r="K1180" s="28">
        <f>0.5*$AB$8*$AD$8*$AC$8*(G1180)^2</f>
        <v>212.625</v>
      </c>
      <c r="L1180" s="28">
        <f t="shared" si="165"/>
        <v>1073.8601111111107</v>
      </c>
      <c r="M1180" s="31">
        <f t="shared" si="166"/>
        <v>24161.85249999999</v>
      </c>
      <c r="N1180" s="31">
        <f t="shared" si="167"/>
        <v>24.161852499999991</v>
      </c>
      <c r="O1180" s="24" t="str">
        <f t="shared" si="168"/>
        <v/>
      </c>
      <c r="P1180" s="24">
        <f t="shared" si="162"/>
        <v>0</v>
      </c>
      <c r="Q1180" s="24">
        <f t="shared" si="163"/>
        <v>0</v>
      </c>
      <c r="AE1180">
        <f>IF(E1180&lt;1,1,0)</f>
        <v>0</v>
      </c>
      <c r="AF1180">
        <f>IF(AE1180=1,"",E1180)</f>
        <v>81</v>
      </c>
      <c r="AG1180">
        <f>E1180/3.6</f>
        <v>22.5</v>
      </c>
    </row>
    <row r="1181" spans="2:33" x14ac:dyDescent="0.3">
      <c r="B1181" s="6" t="s">
        <v>54</v>
      </c>
      <c r="C1181" s="6">
        <v>1173</v>
      </c>
      <c r="D1181" s="6">
        <v>151</v>
      </c>
      <c r="E1181" s="12">
        <v>82.3</v>
      </c>
      <c r="F1181" s="26">
        <f t="shared" si="169"/>
        <v>0.34722222222222221</v>
      </c>
      <c r="G1181" s="26">
        <f t="shared" si="164"/>
        <v>22.861111111111111</v>
      </c>
      <c r="H1181" s="26">
        <f t="shared" si="170"/>
        <v>1.25</v>
      </c>
      <c r="I1181" s="28">
        <f>$Y$8*F1181</f>
        <v>590.27777777777771</v>
      </c>
      <c r="J1181" s="28">
        <f>$Z$8*$Y$8*$AA$8</f>
        <v>200.12400000000002</v>
      </c>
      <c r="K1181" s="28">
        <f>0.5*$AB$8*$AD$8*$AC$8*(G1181)^2</f>
        <v>219.50476851851852</v>
      </c>
      <c r="L1181" s="28">
        <f t="shared" si="165"/>
        <v>1009.9065462962963</v>
      </c>
      <c r="M1181" s="31">
        <f t="shared" si="166"/>
        <v>23087.585766718104</v>
      </c>
      <c r="N1181" s="31">
        <f t="shared" si="167"/>
        <v>23.087585766718103</v>
      </c>
      <c r="O1181" s="24" t="str">
        <f t="shared" si="168"/>
        <v/>
      </c>
      <c r="P1181" s="24">
        <f t="shared" si="162"/>
        <v>0</v>
      </c>
      <c r="Q1181" s="24">
        <f t="shared" si="163"/>
        <v>0</v>
      </c>
      <c r="AE1181">
        <f>IF(E1181&lt;1,1,0)</f>
        <v>0</v>
      </c>
      <c r="AF1181">
        <f>IF(AE1181=1,"",E1181)</f>
        <v>82.3</v>
      </c>
      <c r="AG1181">
        <f>E1181/3.6</f>
        <v>22.861111111111111</v>
      </c>
    </row>
    <row r="1182" spans="2:33" x14ac:dyDescent="0.3">
      <c r="B1182" s="6" t="s">
        <v>54</v>
      </c>
      <c r="C1182" s="6">
        <v>1174</v>
      </c>
      <c r="D1182" s="6">
        <v>152</v>
      </c>
      <c r="E1182" s="12">
        <v>83.5</v>
      </c>
      <c r="F1182" s="26">
        <f t="shared" si="169"/>
        <v>0.31944444444444403</v>
      </c>
      <c r="G1182" s="26">
        <f t="shared" si="164"/>
        <v>23.194444444444443</v>
      </c>
      <c r="H1182" s="26">
        <f t="shared" si="170"/>
        <v>1.1499999999999986</v>
      </c>
      <c r="I1182" s="28">
        <f>$Y$8*F1182</f>
        <v>543.05555555555486</v>
      </c>
      <c r="J1182" s="28">
        <f>$Z$8*$Y$8*$AA$8</f>
        <v>200.12400000000002</v>
      </c>
      <c r="K1182" s="28">
        <f>0.5*$AB$8*$AD$8*$AC$8*(G1182)^2</f>
        <v>225.95254629629625</v>
      </c>
      <c r="L1182" s="28">
        <f t="shared" si="165"/>
        <v>969.13210185185108</v>
      </c>
      <c r="M1182" s="31">
        <f t="shared" si="166"/>
        <v>22478.480695730432</v>
      </c>
      <c r="N1182" s="31">
        <f t="shared" si="167"/>
        <v>22.478480695730433</v>
      </c>
      <c r="O1182" s="24" t="str">
        <f t="shared" si="168"/>
        <v/>
      </c>
      <c r="P1182" s="24">
        <f t="shared" si="162"/>
        <v>0</v>
      </c>
      <c r="Q1182" s="24">
        <f t="shared" si="163"/>
        <v>0</v>
      </c>
      <c r="AE1182">
        <f>IF(E1182&lt;1,1,0)</f>
        <v>0</v>
      </c>
      <c r="AF1182">
        <f>IF(AE1182=1,"",E1182)</f>
        <v>83.5</v>
      </c>
      <c r="AG1182">
        <f>E1182/3.6</f>
        <v>23.194444444444443</v>
      </c>
    </row>
    <row r="1183" spans="2:33" x14ac:dyDescent="0.3">
      <c r="B1183" s="6" t="s">
        <v>54</v>
      </c>
      <c r="C1183" s="6">
        <v>1175</v>
      </c>
      <c r="D1183" s="6">
        <v>153</v>
      </c>
      <c r="E1183" s="12">
        <v>84.6</v>
      </c>
      <c r="F1183" s="26">
        <f t="shared" si="169"/>
        <v>0.27777777777777779</v>
      </c>
      <c r="G1183" s="26">
        <f t="shared" si="164"/>
        <v>23.499999999999996</v>
      </c>
      <c r="H1183" s="26">
        <f t="shared" si="170"/>
        <v>1</v>
      </c>
      <c r="I1183" s="28">
        <f>$Y$8*F1183</f>
        <v>472.22222222222223</v>
      </c>
      <c r="J1183" s="28">
        <f>$Z$8*$Y$8*$AA$8</f>
        <v>200.12400000000002</v>
      </c>
      <c r="K1183" s="28">
        <f>0.5*$AB$8*$AD$8*$AC$8*(G1183)^2</f>
        <v>231.94499999999994</v>
      </c>
      <c r="L1183" s="28">
        <f t="shared" si="165"/>
        <v>904.29122222222213</v>
      </c>
      <c r="M1183" s="31">
        <f t="shared" si="166"/>
        <v>21250.843722222216</v>
      </c>
      <c r="N1183" s="31">
        <f t="shared" si="167"/>
        <v>21.250843722222218</v>
      </c>
      <c r="O1183" s="24" t="str">
        <f t="shared" si="168"/>
        <v/>
      </c>
      <c r="P1183" s="24">
        <f t="shared" si="162"/>
        <v>0</v>
      </c>
      <c r="Q1183" s="24">
        <f t="shared" si="163"/>
        <v>0</v>
      </c>
      <c r="AE1183">
        <f>IF(E1183&lt;1,1,0)</f>
        <v>0</v>
      </c>
      <c r="AF1183">
        <f>IF(AE1183=1,"",E1183)</f>
        <v>84.6</v>
      </c>
      <c r="AG1183">
        <f>E1183/3.6</f>
        <v>23.499999999999996</v>
      </c>
    </row>
    <row r="1184" spans="2:33" x14ac:dyDescent="0.3">
      <c r="B1184" s="6" t="s">
        <v>54</v>
      </c>
      <c r="C1184" s="6">
        <v>1176</v>
      </c>
      <c r="D1184" s="6">
        <v>154</v>
      </c>
      <c r="E1184" s="12">
        <v>85.5</v>
      </c>
      <c r="F1184" s="26">
        <f t="shared" si="169"/>
        <v>0.23611111111111149</v>
      </c>
      <c r="G1184" s="26">
        <f t="shared" si="164"/>
        <v>23.75</v>
      </c>
      <c r="H1184" s="26">
        <f t="shared" si="170"/>
        <v>0.85000000000000142</v>
      </c>
      <c r="I1184" s="28">
        <f>$Y$8*F1184</f>
        <v>401.38888888888954</v>
      </c>
      <c r="J1184" s="28">
        <f>$Z$8*$Y$8*$AA$8</f>
        <v>200.12400000000002</v>
      </c>
      <c r="K1184" s="28">
        <f>0.5*$AB$8*$AD$8*$AC$8*(G1184)^2</f>
        <v>236.90625</v>
      </c>
      <c r="L1184" s="28">
        <f t="shared" si="165"/>
        <v>838.41913888888962</v>
      </c>
      <c r="M1184" s="31">
        <f t="shared" si="166"/>
        <v>19912.454548611127</v>
      </c>
      <c r="N1184" s="31">
        <f t="shared" si="167"/>
        <v>19.912454548611127</v>
      </c>
      <c r="O1184" s="24" t="str">
        <f t="shared" si="168"/>
        <v/>
      </c>
      <c r="P1184" s="24">
        <f t="shared" si="162"/>
        <v>0</v>
      </c>
      <c r="Q1184" s="24">
        <f t="shared" si="163"/>
        <v>0</v>
      </c>
      <c r="AE1184">
        <f>IF(E1184&lt;1,1,0)</f>
        <v>0</v>
      </c>
      <c r="AF1184">
        <f>IF(AE1184=1,"",E1184)</f>
        <v>85.5</v>
      </c>
      <c r="AG1184">
        <f>E1184/3.6</f>
        <v>23.75</v>
      </c>
    </row>
    <row r="1185" spans="2:33" x14ac:dyDescent="0.3">
      <c r="B1185" s="6" t="s">
        <v>54</v>
      </c>
      <c r="C1185" s="6">
        <v>1177</v>
      </c>
      <c r="D1185" s="6">
        <v>155</v>
      </c>
      <c r="E1185" s="12">
        <v>86.3</v>
      </c>
      <c r="F1185" s="26">
        <f t="shared" si="169"/>
        <v>0.22222222222222143</v>
      </c>
      <c r="G1185" s="26">
        <f t="shared" si="164"/>
        <v>23.972222222222221</v>
      </c>
      <c r="H1185" s="26">
        <f t="shared" si="170"/>
        <v>0.79999999999999716</v>
      </c>
      <c r="I1185" s="28">
        <f>$Y$8*F1185</f>
        <v>377.77777777777646</v>
      </c>
      <c r="J1185" s="28">
        <f>$Z$8*$Y$8*$AA$8</f>
        <v>200.12400000000002</v>
      </c>
      <c r="K1185" s="28">
        <f>0.5*$AB$8*$AD$8*$AC$8*(G1185)^2</f>
        <v>241.36032407407401</v>
      </c>
      <c r="L1185" s="28">
        <f t="shared" si="165"/>
        <v>819.2621018518505</v>
      </c>
      <c r="M1185" s="31">
        <f t="shared" si="166"/>
        <v>19639.533163837415</v>
      </c>
      <c r="N1185" s="31">
        <f t="shared" si="167"/>
        <v>19.639533163837417</v>
      </c>
      <c r="O1185" s="24" t="str">
        <f t="shared" si="168"/>
        <v/>
      </c>
      <c r="P1185" s="24">
        <f t="shared" si="162"/>
        <v>0</v>
      </c>
      <c r="Q1185" s="24">
        <f t="shared" si="163"/>
        <v>0</v>
      </c>
      <c r="AE1185">
        <f>IF(E1185&lt;1,1,0)</f>
        <v>0</v>
      </c>
      <c r="AF1185">
        <f>IF(AE1185=1,"",E1185)</f>
        <v>86.3</v>
      </c>
      <c r="AG1185">
        <f>E1185/3.6</f>
        <v>23.972222222222221</v>
      </c>
    </row>
    <row r="1186" spans="2:33" x14ac:dyDescent="0.3">
      <c r="B1186" s="6" t="s">
        <v>54</v>
      </c>
      <c r="C1186" s="6">
        <v>1178</v>
      </c>
      <c r="D1186" s="6">
        <v>156</v>
      </c>
      <c r="E1186" s="12">
        <v>87.1</v>
      </c>
      <c r="F1186" s="26">
        <f t="shared" si="169"/>
        <v>0.24999999999999961</v>
      </c>
      <c r="G1186" s="26">
        <f t="shared" si="164"/>
        <v>24.194444444444443</v>
      </c>
      <c r="H1186" s="26">
        <f t="shared" si="170"/>
        <v>0.89999999999999858</v>
      </c>
      <c r="I1186" s="28">
        <f>$Y$8*F1186</f>
        <v>424.99999999999932</v>
      </c>
      <c r="J1186" s="28">
        <f>$Z$8*$Y$8*$AA$8</f>
        <v>200.12400000000002</v>
      </c>
      <c r="K1186" s="28">
        <f>0.5*$AB$8*$AD$8*$AC$8*(G1186)^2</f>
        <v>245.85587962962958</v>
      </c>
      <c r="L1186" s="28">
        <f t="shared" si="165"/>
        <v>870.97987962962895</v>
      </c>
      <c r="M1186" s="31">
        <f t="shared" si="166"/>
        <v>21072.874309927967</v>
      </c>
      <c r="N1186" s="31">
        <f t="shared" si="167"/>
        <v>21.072874309927968</v>
      </c>
      <c r="O1186" s="24" t="str">
        <f t="shared" si="168"/>
        <v/>
      </c>
      <c r="P1186" s="24">
        <f t="shared" si="162"/>
        <v>0</v>
      </c>
      <c r="Q1186" s="24">
        <f t="shared" si="163"/>
        <v>0</v>
      </c>
      <c r="AE1186">
        <f>IF(E1186&lt;1,1,0)</f>
        <v>0</v>
      </c>
      <c r="AF1186">
        <f>IF(AE1186=1,"",E1186)</f>
        <v>87.1</v>
      </c>
      <c r="AG1186">
        <f>E1186/3.6</f>
        <v>24.194444444444443</v>
      </c>
    </row>
    <row r="1187" spans="2:33" x14ac:dyDescent="0.3">
      <c r="B1187" s="6" t="s">
        <v>54</v>
      </c>
      <c r="C1187" s="6">
        <v>1179</v>
      </c>
      <c r="D1187" s="6">
        <v>157</v>
      </c>
      <c r="E1187" s="12">
        <v>88.1</v>
      </c>
      <c r="F1187" s="26">
        <f t="shared" si="169"/>
        <v>0.27777777777777779</v>
      </c>
      <c r="G1187" s="26">
        <f t="shared" si="164"/>
        <v>24.472222222222221</v>
      </c>
      <c r="H1187" s="26">
        <f t="shared" si="170"/>
        <v>1</v>
      </c>
      <c r="I1187" s="28">
        <f>$Y$8*F1187</f>
        <v>472.22222222222223</v>
      </c>
      <c r="J1187" s="28">
        <f>$Z$8*$Y$8*$AA$8</f>
        <v>200.12400000000002</v>
      </c>
      <c r="K1187" s="28">
        <f>0.5*$AB$8*$AD$8*$AC$8*(G1187)^2</f>
        <v>251.53365740740739</v>
      </c>
      <c r="L1187" s="28">
        <f t="shared" si="165"/>
        <v>923.87987962962961</v>
      </c>
      <c r="M1187" s="31">
        <f t="shared" si="166"/>
        <v>22609.393720936212</v>
      </c>
      <c r="N1187" s="31">
        <f t="shared" si="167"/>
        <v>22.609393720936211</v>
      </c>
      <c r="O1187" s="24" t="str">
        <f t="shared" si="168"/>
        <v/>
      </c>
      <c r="P1187" s="24">
        <f t="shared" si="162"/>
        <v>0</v>
      </c>
      <c r="Q1187" s="24">
        <f t="shared" si="163"/>
        <v>0</v>
      </c>
      <c r="AE1187">
        <f>IF(E1187&lt;1,1,0)</f>
        <v>0</v>
      </c>
      <c r="AF1187">
        <f>IF(AE1187=1,"",E1187)</f>
        <v>88.1</v>
      </c>
      <c r="AG1187">
        <f>E1187/3.6</f>
        <v>24.472222222222221</v>
      </c>
    </row>
    <row r="1188" spans="2:33" x14ac:dyDescent="0.3">
      <c r="B1188" s="6" t="s">
        <v>54</v>
      </c>
      <c r="C1188" s="6">
        <v>1180</v>
      </c>
      <c r="D1188" s="6">
        <v>158</v>
      </c>
      <c r="E1188" s="12">
        <v>89.1</v>
      </c>
      <c r="F1188" s="26">
        <f t="shared" si="169"/>
        <v>0.27777777777777779</v>
      </c>
      <c r="G1188" s="26">
        <f t="shared" si="164"/>
        <v>24.749999999999996</v>
      </c>
      <c r="H1188" s="26">
        <f t="shared" si="170"/>
        <v>1</v>
      </c>
      <c r="I1188" s="28">
        <f>$Y$8*F1188</f>
        <v>472.22222222222223</v>
      </c>
      <c r="J1188" s="28">
        <f>$Z$8*$Y$8*$AA$8</f>
        <v>200.12400000000002</v>
      </c>
      <c r="K1188" s="28">
        <f>0.5*$AB$8*$AD$8*$AC$8*(G1188)^2</f>
        <v>257.27624999999989</v>
      </c>
      <c r="L1188" s="28">
        <f t="shared" si="165"/>
        <v>929.62247222222209</v>
      </c>
      <c r="M1188" s="31">
        <f t="shared" si="166"/>
        <v>23008.156187499993</v>
      </c>
      <c r="N1188" s="31">
        <f t="shared" si="167"/>
        <v>23.008156187499992</v>
      </c>
      <c r="O1188" s="24" t="str">
        <f t="shared" si="168"/>
        <v/>
      </c>
      <c r="P1188" s="24">
        <f t="shared" si="162"/>
        <v>0</v>
      </c>
      <c r="Q1188" s="24">
        <f t="shared" si="163"/>
        <v>0</v>
      </c>
      <c r="AE1188">
        <f>IF(E1188&lt;1,1,0)</f>
        <v>0</v>
      </c>
      <c r="AF1188">
        <f>IF(AE1188=1,"",E1188)</f>
        <v>89.1</v>
      </c>
      <c r="AG1188">
        <f>E1188/3.6</f>
        <v>24.749999999999996</v>
      </c>
    </row>
    <row r="1189" spans="2:33" x14ac:dyDescent="0.3">
      <c r="B1189" s="6" t="s">
        <v>54</v>
      </c>
      <c r="C1189" s="6">
        <v>1181</v>
      </c>
      <c r="D1189" s="6">
        <v>159</v>
      </c>
      <c r="E1189" s="12">
        <v>90.1</v>
      </c>
      <c r="F1189" s="26">
        <f t="shared" si="169"/>
        <v>0.26388888888888967</v>
      </c>
      <c r="G1189" s="26">
        <f t="shared" si="164"/>
        <v>25.027777777777775</v>
      </c>
      <c r="H1189" s="26">
        <f t="shared" si="170"/>
        <v>0.95000000000000284</v>
      </c>
      <c r="I1189" s="28">
        <f>$Y$8*F1189</f>
        <v>448.61111111111245</v>
      </c>
      <c r="J1189" s="28">
        <f>$Z$8*$Y$8*$AA$8</f>
        <v>200.12400000000002</v>
      </c>
      <c r="K1189" s="28">
        <f>0.5*$AB$8*$AD$8*$AC$8*(G1189)^2</f>
        <v>263.08365740740732</v>
      </c>
      <c r="L1189" s="28">
        <f t="shared" si="165"/>
        <v>911.81876851851985</v>
      </c>
      <c r="M1189" s="31">
        <f t="shared" si="166"/>
        <v>22820.797512088509</v>
      </c>
      <c r="N1189" s="31">
        <f t="shared" si="167"/>
        <v>22.820797512088511</v>
      </c>
      <c r="O1189" s="24" t="str">
        <f t="shared" si="168"/>
        <v/>
      </c>
      <c r="P1189" s="24">
        <f t="shared" si="162"/>
        <v>0</v>
      </c>
      <c r="Q1189" s="24">
        <f t="shared" si="163"/>
        <v>0</v>
      </c>
      <c r="AE1189">
        <f>IF(E1189&lt;1,1,0)</f>
        <v>0</v>
      </c>
      <c r="AF1189">
        <f>IF(AE1189=1,"",E1189)</f>
        <v>90.1</v>
      </c>
      <c r="AG1189">
        <f>E1189/3.6</f>
        <v>25.027777777777775</v>
      </c>
    </row>
    <row r="1190" spans="2:33" x14ac:dyDescent="0.3">
      <c r="B1190" s="6" t="s">
        <v>54</v>
      </c>
      <c r="C1190" s="6">
        <v>1182</v>
      </c>
      <c r="D1190" s="6">
        <v>160</v>
      </c>
      <c r="E1190" s="12">
        <v>91</v>
      </c>
      <c r="F1190" s="26">
        <f t="shared" si="169"/>
        <v>0.2222222222222234</v>
      </c>
      <c r="G1190" s="26">
        <f t="shared" si="164"/>
        <v>25.277777777777779</v>
      </c>
      <c r="H1190" s="26">
        <f t="shared" si="170"/>
        <v>0.80000000000000426</v>
      </c>
      <c r="I1190" s="28">
        <f>$Y$8*F1190</f>
        <v>377.77777777777976</v>
      </c>
      <c r="J1190" s="28">
        <f>$Z$8*$Y$8*$AA$8</f>
        <v>200.12400000000002</v>
      </c>
      <c r="K1190" s="28">
        <f>0.5*$AB$8*$AD$8*$AC$8*(G1190)^2</f>
        <v>268.3657407407407</v>
      </c>
      <c r="L1190" s="28">
        <f t="shared" si="165"/>
        <v>846.26751851852055</v>
      </c>
      <c r="M1190" s="31">
        <f t="shared" si="166"/>
        <v>21391.762273662604</v>
      </c>
      <c r="N1190" s="31">
        <f t="shared" si="167"/>
        <v>21.391762273662604</v>
      </c>
      <c r="O1190" s="24" t="str">
        <f t="shared" si="168"/>
        <v/>
      </c>
      <c r="P1190" s="24">
        <f t="shared" si="162"/>
        <v>0</v>
      </c>
      <c r="Q1190" s="24">
        <f t="shared" si="163"/>
        <v>0</v>
      </c>
      <c r="AE1190">
        <f>IF(E1190&lt;1,1,0)</f>
        <v>0</v>
      </c>
      <c r="AF1190">
        <f>IF(AE1190=1,"",E1190)</f>
        <v>91</v>
      </c>
      <c r="AG1190">
        <f>E1190/3.6</f>
        <v>25.277777777777779</v>
      </c>
    </row>
    <row r="1191" spans="2:33" x14ac:dyDescent="0.3">
      <c r="B1191" s="6" t="s">
        <v>54</v>
      </c>
      <c r="C1191" s="6">
        <v>1183</v>
      </c>
      <c r="D1191" s="6">
        <v>161</v>
      </c>
      <c r="E1191" s="12">
        <v>91.7</v>
      </c>
      <c r="F1191" s="26">
        <f t="shared" si="169"/>
        <v>0.18055555555555516</v>
      </c>
      <c r="G1191" s="26">
        <f t="shared" si="164"/>
        <v>25.472222222222221</v>
      </c>
      <c r="H1191" s="26">
        <f t="shared" si="170"/>
        <v>0.64999999999999858</v>
      </c>
      <c r="I1191" s="28">
        <f>$Y$8*F1191</f>
        <v>306.94444444444377</v>
      </c>
      <c r="J1191" s="28">
        <f>$Z$8*$Y$8*$AA$8</f>
        <v>200.12400000000002</v>
      </c>
      <c r="K1191" s="28">
        <f>0.5*$AB$8*$AD$8*$AC$8*(G1191)^2</f>
        <v>272.51032407407405</v>
      </c>
      <c r="L1191" s="28">
        <f t="shared" si="165"/>
        <v>779.57876851851779</v>
      </c>
      <c r="M1191" s="31">
        <f t="shared" si="166"/>
        <v>19857.603631430022</v>
      </c>
      <c r="N1191" s="31">
        <f t="shared" si="167"/>
        <v>19.85760363143002</v>
      </c>
      <c r="O1191" s="24" t="str">
        <f t="shared" si="168"/>
        <v/>
      </c>
      <c r="P1191" s="24">
        <f t="shared" si="162"/>
        <v>0</v>
      </c>
      <c r="Q1191" s="24">
        <f t="shared" si="163"/>
        <v>0</v>
      </c>
      <c r="AE1191">
        <f>IF(E1191&lt;1,1,0)</f>
        <v>0</v>
      </c>
      <c r="AF1191">
        <f>IF(AE1191=1,"",E1191)</f>
        <v>91.7</v>
      </c>
      <c r="AG1191">
        <f>E1191/3.6</f>
        <v>25.472222222222221</v>
      </c>
    </row>
    <row r="1192" spans="2:33" x14ac:dyDescent="0.3">
      <c r="B1192" s="6" t="s">
        <v>54</v>
      </c>
      <c r="C1192" s="6">
        <v>1184</v>
      </c>
      <c r="D1192" s="6">
        <v>162</v>
      </c>
      <c r="E1192" s="12">
        <v>92.3</v>
      </c>
      <c r="F1192" s="26">
        <f t="shared" si="169"/>
        <v>0.15277777777777699</v>
      </c>
      <c r="G1192" s="26">
        <f t="shared" si="164"/>
        <v>25.638888888888886</v>
      </c>
      <c r="H1192" s="26">
        <f t="shared" si="170"/>
        <v>0.54999999999999716</v>
      </c>
      <c r="I1192" s="28">
        <f>$Y$8*F1192</f>
        <v>259.72222222222086</v>
      </c>
      <c r="J1192" s="28">
        <f>$Z$8*$Y$8*$AA$8</f>
        <v>200.12400000000002</v>
      </c>
      <c r="K1192" s="28">
        <f>0.5*$AB$8*$AD$8*$AC$8*(G1192)^2</f>
        <v>276.08810185185177</v>
      </c>
      <c r="L1192" s="28">
        <f t="shared" si="165"/>
        <v>735.93432407407272</v>
      </c>
      <c r="M1192" s="31">
        <f t="shared" si="166"/>
        <v>18868.538364454696</v>
      </c>
      <c r="N1192" s="31">
        <f t="shared" si="167"/>
        <v>18.868538364454697</v>
      </c>
      <c r="O1192" s="24" t="str">
        <f t="shared" si="168"/>
        <v/>
      </c>
      <c r="P1192" s="24">
        <f t="shared" si="162"/>
        <v>0</v>
      </c>
      <c r="Q1192" s="24">
        <f t="shared" si="163"/>
        <v>0</v>
      </c>
      <c r="AE1192">
        <f>IF(E1192&lt;1,1,0)</f>
        <v>0</v>
      </c>
      <c r="AF1192">
        <f>IF(AE1192=1,"",E1192)</f>
        <v>92.3</v>
      </c>
      <c r="AG1192">
        <f>E1192/3.6</f>
        <v>25.638888888888886</v>
      </c>
    </row>
    <row r="1193" spans="2:33" x14ac:dyDescent="0.3">
      <c r="B1193" s="6" t="s">
        <v>54</v>
      </c>
      <c r="C1193" s="6">
        <v>1185</v>
      </c>
      <c r="D1193" s="6">
        <v>163</v>
      </c>
      <c r="E1193" s="12">
        <v>92.8</v>
      </c>
      <c r="F1193" s="26">
        <f t="shared" si="169"/>
        <v>0.11111111111111072</v>
      </c>
      <c r="G1193" s="26">
        <f t="shared" si="164"/>
        <v>25.777777777777775</v>
      </c>
      <c r="H1193" s="26">
        <f t="shared" si="170"/>
        <v>0.39999999999999858</v>
      </c>
      <c r="I1193" s="28">
        <f>$Y$8*F1193</f>
        <v>188.88888888888823</v>
      </c>
      <c r="J1193" s="28">
        <f>$Z$8*$Y$8*$AA$8</f>
        <v>200.12400000000002</v>
      </c>
      <c r="K1193" s="28">
        <f>0.5*$AB$8*$AD$8*$AC$8*(G1193)^2</f>
        <v>279.08740740740734</v>
      </c>
      <c r="L1193" s="28">
        <f t="shared" si="165"/>
        <v>668.1002962962956</v>
      </c>
      <c r="M1193" s="31">
        <f t="shared" si="166"/>
        <v>17222.140971193396</v>
      </c>
      <c r="N1193" s="31">
        <f t="shared" si="167"/>
        <v>17.222140971193397</v>
      </c>
      <c r="O1193" s="24" t="str">
        <f t="shared" si="168"/>
        <v/>
      </c>
      <c r="P1193" s="24">
        <f t="shared" si="162"/>
        <v>0</v>
      </c>
      <c r="Q1193" s="24">
        <f t="shared" si="163"/>
        <v>0</v>
      </c>
      <c r="AE1193">
        <f>IF(E1193&lt;1,1,0)</f>
        <v>0</v>
      </c>
      <c r="AF1193">
        <f>IF(AE1193=1,"",E1193)</f>
        <v>92.8</v>
      </c>
      <c r="AG1193">
        <f>E1193/3.6</f>
        <v>25.777777777777775</v>
      </c>
    </row>
    <row r="1194" spans="2:33" x14ac:dyDescent="0.3">
      <c r="B1194" s="6" t="s">
        <v>54</v>
      </c>
      <c r="C1194" s="6">
        <v>1186</v>
      </c>
      <c r="D1194" s="6">
        <v>164</v>
      </c>
      <c r="E1194" s="12">
        <v>93.1</v>
      </c>
      <c r="F1194" s="26">
        <f t="shared" si="169"/>
        <v>4.1666666666666269E-2</v>
      </c>
      <c r="G1194" s="26">
        <f t="shared" si="164"/>
        <v>25.861111111111107</v>
      </c>
      <c r="H1194" s="26">
        <f t="shared" si="170"/>
        <v>0.14999999999999858</v>
      </c>
      <c r="I1194" s="28">
        <f>$Y$8*F1194</f>
        <v>70.833333333332661</v>
      </c>
      <c r="J1194" s="28">
        <f>$Z$8*$Y$8*$AA$8</f>
        <v>200.12400000000002</v>
      </c>
      <c r="K1194" s="28">
        <f>0.5*$AB$8*$AD$8*$AC$8*(G1194)^2</f>
        <v>280.89476851851845</v>
      </c>
      <c r="L1194" s="28">
        <f t="shared" si="165"/>
        <v>551.8521018518511</v>
      </c>
      <c r="M1194" s="31">
        <f t="shared" si="166"/>
        <v>14271.508522890925</v>
      </c>
      <c r="N1194" s="31">
        <f t="shared" si="167"/>
        <v>14.271508522890924</v>
      </c>
      <c r="O1194" s="24" t="str">
        <f t="shared" si="168"/>
        <v/>
      </c>
      <c r="P1194" s="24">
        <f t="shared" si="162"/>
        <v>0</v>
      </c>
      <c r="Q1194" s="24">
        <f t="shared" si="163"/>
        <v>0</v>
      </c>
      <c r="AE1194">
        <f>IF(E1194&lt;1,1,0)</f>
        <v>0</v>
      </c>
      <c r="AF1194">
        <f>IF(AE1194=1,"",E1194)</f>
        <v>93.1</v>
      </c>
      <c r="AG1194">
        <f>E1194/3.6</f>
        <v>25.861111111111107</v>
      </c>
    </row>
    <row r="1195" spans="2:33" x14ac:dyDescent="0.3">
      <c r="B1195" s="6" t="s">
        <v>54</v>
      </c>
      <c r="C1195" s="6">
        <v>1187</v>
      </c>
      <c r="D1195" s="6">
        <v>165</v>
      </c>
      <c r="E1195" s="12">
        <v>93.1</v>
      </c>
      <c r="F1195" s="26">
        <f t="shared" si="169"/>
        <v>0</v>
      </c>
      <c r="G1195" s="26">
        <f t="shared" si="164"/>
        <v>25.861111111111107</v>
      </c>
      <c r="H1195" s="26">
        <f t="shared" si="170"/>
        <v>0</v>
      </c>
      <c r="I1195" s="28">
        <f>$Y$8*F1195</f>
        <v>0</v>
      </c>
      <c r="J1195" s="28">
        <f>$Z$8*$Y$8*$AA$8</f>
        <v>200.12400000000002</v>
      </c>
      <c r="K1195" s="28">
        <f>0.5*$AB$8*$AD$8*$AC$8*(G1195)^2</f>
        <v>280.89476851851845</v>
      </c>
      <c r="L1195" s="28">
        <f t="shared" si="165"/>
        <v>481.01876851851847</v>
      </c>
      <c r="M1195" s="31">
        <f t="shared" si="166"/>
        <v>12439.67981918724</v>
      </c>
      <c r="N1195" s="31">
        <f t="shared" si="167"/>
        <v>12.439679819187241</v>
      </c>
      <c r="O1195" s="24" t="str">
        <f t="shared" si="168"/>
        <v/>
      </c>
      <c r="P1195" s="24">
        <f t="shared" si="162"/>
        <v>0</v>
      </c>
      <c r="Q1195" s="24">
        <f t="shared" si="163"/>
        <v>0</v>
      </c>
      <c r="AE1195">
        <f>IF(E1195&lt;1,1,0)</f>
        <v>0</v>
      </c>
      <c r="AF1195">
        <f>IF(AE1195=1,"",E1195)</f>
        <v>93.1</v>
      </c>
      <c r="AG1195">
        <f>E1195/3.6</f>
        <v>25.861111111111107</v>
      </c>
    </row>
    <row r="1196" spans="2:33" x14ac:dyDescent="0.3">
      <c r="B1196" s="6" t="s">
        <v>54</v>
      </c>
      <c r="C1196" s="6">
        <v>1188</v>
      </c>
      <c r="D1196" s="6">
        <v>166</v>
      </c>
      <c r="E1196" s="12">
        <v>93.1</v>
      </c>
      <c r="F1196" s="26">
        <f t="shared" si="169"/>
        <v>0</v>
      </c>
      <c r="G1196" s="26">
        <f t="shared" si="164"/>
        <v>25.861111111111107</v>
      </c>
      <c r="H1196" s="26">
        <f t="shared" si="170"/>
        <v>0</v>
      </c>
      <c r="I1196" s="28">
        <f>$Y$8*F1196</f>
        <v>0</v>
      </c>
      <c r="J1196" s="28">
        <f>$Z$8*$Y$8*$AA$8</f>
        <v>200.12400000000002</v>
      </c>
      <c r="K1196" s="28">
        <f>0.5*$AB$8*$AD$8*$AC$8*(G1196)^2</f>
        <v>280.89476851851845</v>
      </c>
      <c r="L1196" s="28">
        <f t="shared" si="165"/>
        <v>481.01876851851847</v>
      </c>
      <c r="M1196" s="31">
        <f t="shared" si="166"/>
        <v>12439.67981918724</v>
      </c>
      <c r="N1196" s="31">
        <f t="shared" si="167"/>
        <v>12.439679819187241</v>
      </c>
      <c r="O1196" s="24" t="str">
        <f t="shared" si="168"/>
        <v/>
      </c>
      <c r="P1196" s="24">
        <f t="shared" si="162"/>
        <v>0</v>
      </c>
      <c r="Q1196" s="24">
        <f t="shared" si="163"/>
        <v>0</v>
      </c>
      <c r="AE1196">
        <f>IF(E1196&lt;1,1,0)</f>
        <v>0</v>
      </c>
      <c r="AF1196">
        <f>IF(AE1196=1,"",E1196)</f>
        <v>93.1</v>
      </c>
      <c r="AG1196">
        <f>E1196/3.6</f>
        <v>25.861111111111107</v>
      </c>
    </row>
    <row r="1197" spans="2:33" x14ac:dyDescent="0.3">
      <c r="B1197" s="6" t="s">
        <v>54</v>
      </c>
      <c r="C1197" s="6">
        <v>1189</v>
      </c>
      <c r="D1197" s="6">
        <v>167</v>
      </c>
      <c r="E1197" s="12">
        <v>93.1</v>
      </c>
      <c r="F1197" s="26">
        <f t="shared" si="169"/>
        <v>0</v>
      </c>
      <c r="G1197" s="26">
        <f t="shared" si="164"/>
        <v>25.861111111111107</v>
      </c>
      <c r="H1197" s="26">
        <f t="shared" si="170"/>
        <v>0</v>
      </c>
      <c r="I1197" s="28">
        <f>$Y$8*F1197</f>
        <v>0</v>
      </c>
      <c r="J1197" s="28">
        <f>$Z$8*$Y$8*$AA$8</f>
        <v>200.12400000000002</v>
      </c>
      <c r="K1197" s="28">
        <f>0.5*$AB$8*$AD$8*$AC$8*(G1197)^2</f>
        <v>280.89476851851845</v>
      </c>
      <c r="L1197" s="28">
        <f t="shared" si="165"/>
        <v>481.01876851851847</v>
      </c>
      <c r="M1197" s="31">
        <f t="shared" si="166"/>
        <v>12439.67981918724</v>
      </c>
      <c r="N1197" s="31">
        <f t="shared" si="167"/>
        <v>12.439679819187241</v>
      </c>
      <c r="O1197" s="24" t="str">
        <f t="shared" si="168"/>
        <v/>
      </c>
      <c r="P1197" s="24">
        <f t="shared" si="162"/>
        <v>0</v>
      </c>
      <c r="Q1197" s="24">
        <f t="shared" si="163"/>
        <v>0</v>
      </c>
      <c r="AE1197">
        <f>IF(E1197&lt;1,1,0)</f>
        <v>0</v>
      </c>
      <c r="AF1197">
        <f>IF(AE1197=1,"",E1197)</f>
        <v>93.1</v>
      </c>
      <c r="AG1197">
        <f>E1197/3.6</f>
        <v>25.861111111111107</v>
      </c>
    </row>
    <row r="1198" spans="2:33" x14ac:dyDescent="0.3">
      <c r="B1198" s="6" t="s">
        <v>54</v>
      </c>
      <c r="C1198" s="6">
        <v>1190</v>
      </c>
      <c r="D1198" s="6">
        <v>168</v>
      </c>
      <c r="E1198" s="12">
        <v>93.1</v>
      </c>
      <c r="F1198" s="26">
        <f t="shared" si="169"/>
        <v>0</v>
      </c>
      <c r="G1198" s="26">
        <f t="shared" si="164"/>
        <v>25.861111111111107</v>
      </c>
      <c r="H1198" s="26">
        <f t="shared" si="170"/>
        <v>0</v>
      </c>
      <c r="I1198" s="28">
        <f>$Y$8*F1198</f>
        <v>0</v>
      </c>
      <c r="J1198" s="28">
        <f>$Z$8*$Y$8*$AA$8</f>
        <v>200.12400000000002</v>
      </c>
      <c r="K1198" s="28">
        <f>0.5*$AB$8*$AD$8*$AC$8*(G1198)^2</f>
        <v>280.89476851851845</v>
      </c>
      <c r="L1198" s="28">
        <f t="shared" si="165"/>
        <v>481.01876851851847</v>
      </c>
      <c r="M1198" s="31">
        <f t="shared" si="166"/>
        <v>12439.67981918724</v>
      </c>
      <c r="N1198" s="31">
        <f t="shared" si="167"/>
        <v>12.439679819187241</v>
      </c>
      <c r="O1198" s="24" t="str">
        <f t="shared" si="168"/>
        <v/>
      </c>
      <c r="P1198" s="24">
        <f t="shared" si="162"/>
        <v>0</v>
      </c>
      <c r="Q1198" s="24">
        <f t="shared" si="163"/>
        <v>0</v>
      </c>
      <c r="AE1198">
        <f>IF(E1198&lt;1,1,0)</f>
        <v>0</v>
      </c>
      <c r="AF1198">
        <f>IF(AE1198=1,"",E1198)</f>
        <v>93.1</v>
      </c>
      <c r="AG1198">
        <f>E1198/3.6</f>
        <v>25.861111111111107</v>
      </c>
    </row>
    <row r="1199" spans="2:33" x14ac:dyDescent="0.3">
      <c r="B1199" s="6" t="s">
        <v>54</v>
      </c>
      <c r="C1199" s="6">
        <v>1191</v>
      </c>
      <c r="D1199" s="6">
        <v>169</v>
      </c>
      <c r="E1199" s="12">
        <v>93.1</v>
      </c>
      <c r="F1199" s="26">
        <f t="shared" si="169"/>
        <v>0</v>
      </c>
      <c r="G1199" s="26">
        <f t="shared" si="164"/>
        <v>25.861111111111107</v>
      </c>
      <c r="H1199" s="26">
        <f t="shared" si="170"/>
        <v>0</v>
      </c>
      <c r="I1199" s="28">
        <f>$Y$8*F1199</f>
        <v>0</v>
      </c>
      <c r="J1199" s="28">
        <f>$Z$8*$Y$8*$AA$8</f>
        <v>200.12400000000002</v>
      </c>
      <c r="K1199" s="28">
        <f>0.5*$AB$8*$AD$8*$AC$8*(G1199)^2</f>
        <v>280.89476851851845</v>
      </c>
      <c r="L1199" s="28">
        <f t="shared" si="165"/>
        <v>481.01876851851847</v>
      </c>
      <c r="M1199" s="31">
        <f t="shared" si="166"/>
        <v>12439.67981918724</v>
      </c>
      <c r="N1199" s="31">
        <f t="shared" si="167"/>
        <v>12.439679819187241</v>
      </c>
      <c r="O1199" s="24" t="str">
        <f t="shared" si="168"/>
        <v/>
      </c>
      <c r="P1199" s="24">
        <f t="shared" si="162"/>
        <v>0</v>
      </c>
      <c r="Q1199" s="24">
        <f t="shared" si="163"/>
        <v>0</v>
      </c>
      <c r="AE1199">
        <f>IF(E1199&lt;1,1,0)</f>
        <v>0</v>
      </c>
      <c r="AF1199">
        <f>IF(AE1199=1,"",E1199)</f>
        <v>93.1</v>
      </c>
      <c r="AG1199">
        <f>E1199/3.6</f>
        <v>25.861111111111107</v>
      </c>
    </row>
    <row r="1200" spans="2:33" x14ac:dyDescent="0.3">
      <c r="B1200" s="6" t="s">
        <v>54</v>
      </c>
      <c r="C1200" s="6">
        <v>1192</v>
      </c>
      <c r="D1200" s="6">
        <v>170</v>
      </c>
      <c r="E1200" s="12">
        <v>93.1</v>
      </c>
      <c r="F1200" s="26">
        <f t="shared" si="169"/>
        <v>0</v>
      </c>
      <c r="G1200" s="26">
        <f t="shared" si="164"/>
        <v>25.861111111111107</v>
      </c>
      <c r="H1200" s="26">
        <f t="shared" si="170"/>
        <v>0</v>
      </c>
      <c r="I1200" s="28">
        <f>$Y$8*F1200</f>
        <v>0</v>
      </c>
      <c r="J1200" s="28">
        <f>$Z$8*$Y$8*$AA$8</f>
        <v>200.12400000000002</v>
      </c>
      <c r="K1200" s="28">
        <f>0.5*$AB$8*$AD$8*$AC$8*(G1200)^2</f>
        <v>280.89476851851845</v>
      </c>
      <c r="L1200" s="28">
        <f t="shared" si="165"/>
        <v>481.01876851851847</v>
      </c>
      <c r="M1200" s="31">
        <f t="shared" si="166"/>
        <v>12439.67981918724</v>
      </c>
      <c r="N1200" s="31">
        <f t="shared" si="167"/>
        <v>12.439679819187241</v>
      </c>
      <c r="O1200" s="24" t="str">
        <f t="shared" si="168"/>
        <v/>
      </c>
      <c r="P1200" s="24">
        <f t="shared" si="162"/>
        <v>0</v>
      </c>
      <c r="Q1200" s="24">
        <f t="shared" si="163"/>
        <v>0</v>
      </c>
      <c r="AE1200">
        <f>IF(E1200&lt;1,1,0)</f>
        <v>0</v>
      </c>
      <c r="AF1200">
        <f>IF(AE1200=1,"",E1200)</f>
        <v>93.1</v>
      </c>
      <c r="AG1200">
        <f>E1200/3.6</f>
        <v>25.861111111111107</v>
      </c>
    </row>
    <row r="1201" spans="2:33" x14ac:dyDescent="0.3">
      <c r="B1201" s="6" t="s">
        <v>54</v>
      </c>
      <c r="C1201" s="6">
        <v>1193</v>
      </c>
      <c r="D1201" s="6">
        <v>171</v>
      </c>
      <c r="E1201" s="12">
        <v>93.1</v>
      </c>
      <c r="F1201" s="26">
        <f t="shared" si="169"/>
        <v>0</v>
      </c>
      <c r="G1201" s="26">
        <f t="shared" si="164"/>
        <v>25.861111111111107</v>
      </c>
      <c r="H1201" s="26">
        <f t="shared" si="170"/>
        <v>0</v>
      </c>
      <c r="I1201" s="28">
        <f>$Y$8*F1201</f>
        <v>0</v>
      </c>
      <c r="J1201" s="28">
        <f>$Z$8*$Y$8*$AA$8</f>
        <v>200.12400000000002</v>
      </c>
      <c r="K1201" s="28">
        <f>0.5*$AB$8*$AD$8*$AC$8*(G1201)^2</f>
        <v>280.89476851851845</v>
      </c>
      <c r="L1201" s="28">
        <f t="shared" si="165"/>
        <v>481.01876851851847</v>
      </c>
      <c r="M1201" s="31">
        <f t="shared" si="166"/>
        <v>12439.67981918724</v>
      </c>
      <c r="N1201" s="31">
        <f t="shared" si="167"/>
        <v>12.439679819187241</v>
      </c>
      <c r="O1201" s="24" t="str">
        <f t="shared" si="168"/>
        <v/>
      </c>
      <c r="P1201" s="24">
        <f t="shared" si="162"/>
        <v>0</v>
      </c>
      <c r="Q1201" s="24">
        <f t="shared" si="163"/>
        <v>0</v>
      </c>
      <c r="AE1201">
        <f>IF(E1201&lt;1,1,0)</f>
        <v>0</v>
      </c>
      <c r="AF1201">
        <f>IF(AE1201=1,"",E1201)</f>
        <v>93.1</v>
      </c>
      <c r="AG1201">
        <f>E1201/3.6</f>
        <v>25.861111111111107</v>
      </c>
    </row>
    <row r="1202" spans="2:33" x14ac:dyDescent="0.3">
      <c r="B1202" s="6" t="s">
        <v>54</v>
      </c>
      <c r="C1202" s="6">
        <v>1194</v>
      </c>
      <c r="D1202" s="6">
        <v>172</v>
      </c>
      <c r="E1202" s="12">
        <v>93.1</v>
      </c>
      <c r="F1202" s="26">
        <f t="shared" si="169"/>
        <v>0</v>
      </c>
      <c r="G1202" s="26">
        <f t="shared" si="164"/>
        <v>25.861111111111107</v>
      </c>
      <c r="H1202" s="26">
        <f t="shared" si="170"/>
        <v>0</v>
      </c>
      <c r="I1202" s="28">
        <f>$Y$8*F1202</f>
        <v>0</v>
      </c>
      <c r="J1202" s="28">
        <f>$Z$8*$Y$8*$AA$8</f>
        <v>200.12400000000002</v>
      </c>
      <c r="K1202" s="28">
        <f>0.5*$AB$8*$AD$8*$AC$8*(G1202)^2</f>
        <v>280.89476851851845</v>
      </c>
      <c r="L1202" s="28">
        <f t="shared" si="165"/>
        <v>481.01876851851847</v>
      </c>
      <c r="M1202" s="31">
        <f t="shared" si="166"/>
        <v>12439.67981918724</v>
      </c>
      <c r="N1202" s="31">
        <f t="shared" si="167"/>
        <v>12.439679819187241</v>
      </c>
      <c r="O1202" s="24" t="str">
        <f t="shared" si="168"/>
        <v/>
      </c>
      <c r="P1202" s="24">
        <f t="shared" si="162"/>
        <v>0</v>
      </c>
      <c r="Q1202" s="24">
        <f t="shared" si="163"/>
        <v>0</v>
      </c>
      <c r="AE1202">
        <f>IF(E1202&lt;1,1,0)</f>
        <v>0</v>
      </c>
      <c r="AF1202">
        <f>IF(AE1202=1,"",E1202)</f>
        <v>93.1</v>
      </c>
      <c r="AG1202">
        <f>E1202/3.6</f>
        <v>25.861111111111107</v>
      </c>
    </row>
    <row r="1203" spans="2:33" x14ac:dyDescent="0.3">
      <c r="B1203" s="6" t="s">
        <v>54</v>
      </c>
      <c r="C1203" s="6">
        <v>1195</v>
      </c>
      <c r="D1203" s="6">
        <v>173</v>
      </c>
      <c r="E1203" s="12">
        <v>93.1</v>
      </c>
      <c r="F1203" s="26">
        <f t="shared" si="169"/>
        <v>1.3888888888890073E-2</v>
      </c>
      <c r="G1203" s="26">
        <f t="shared" si="164"/>
        <v>25.861111111111107</v>
      </c>
      <c r="H1203" s="26">
        <f t="shared" si="170"/>
        <v>5.0000000000004263E-2</v>
      </c>
      <c r="I1203" s="28">
        <f>$Y$8*F1203</f>
        <v>23.611111111113125</v>
      </c>
      <c r="J1203" s="28">
        <f>$Z$8*$Y$8*$AA$8</f>
        <v>200.12400000000002</v>
      </c>
      <c r="K1203" s="28">
        <f>0.5*$AB$8*$AD$8*$AC$8*(G1203)^2</f>
        <v>280.89476851851845</v>
      </c>
      <c r="L1203" s="28">
        <f t="shared" si="165"/>
        <v>504.6298796296316</v>
      </c>
      <c r="M1203" s="31">
        <f t="shared" si="166"/>
        <v>13050.289387088527</v>
      </c>
      <c r="N1203" s="31">
        <f t="shared" si="167"/>
        <v>13.050289387088528</v>
      </c>
      <c r="O1203" s="24" t="str">
        <f t="shared" si="168"/>
        <v/>
      </c>
      <c r="P1203" s="24">
        <f t="shared" si="162"/>
        <v>0</v>
      </c>
      <c r="Q1203" s="24">
        <f t="shared" si="163"/>
        <v>0</v>
      </c>
      <c r="AE1203">
        <f>IF(E1203&lt;1,1,0)</f>
        <v>0</v>
      </c>
      <c r="AF1203">
        <f>IF(AE1203=1,"",E1203)</f>
        <v>93.1</v>
      </c>
      <c r="AG1203">
        <f>E1203/3.6</f>
        <v>25.861111111111107</v>
      </c>
    </row>
    <row r="1204" spans="2:33" x14ac:dyDescent="0.3">
      <c r="B1204" s="6" t="s">
        <v>54</v>
      </c>
      <c r="C1204" s="6">
        <v>1196</v>
      </c>
      <c r="D1204" s="6">
        <v>174</v>
      </c>
      <c r="E1204" s="12">
        <v>93.2</v>
      </c>
      <c r="F1204" s="26">
        <f t="shared" si="169"/>
        <v>1.3888888888890073E-2</v>
      </c>
      <c r="G1204" s="26">
        <f t="shared" si="164"/>
        <v>25.888888888888889</v>
      </c>
      <c r="H1204" s="26">
        <f t="shared" si="170"/>
        <v>5.0000000000004263E-2</v>
      </c>
      <c r="I1204" s="28">
        <f>$Y$8*F1204</f>
        <v>23.611111111113125</v>
      </c>
      <c r="J1204" s="28">
        <f>$Z$8*$Y$8*$AA$8</f>
        <v>200.12400000000002</v>
      </c>
      <c r="K1204" s="28">
        <f>0.5*$AB$8*$AD$8*$AC$8*(G1204)^2</f>
        <v>281.49851851851855</v>
      </c>
      <c r="L1204" s="28">
        <f t="shared" si="165"/>
        <v>505.23362962963171</v>
      </c>
      <c r="M1204" s="31">
        <f t="shared" si="166"/>
        <v>13079.937300411577</v>
      </c>
      <c r="N1204" s="31">
        <f t="shared" si="167"/>
        <v>13.079937300411578</v>
      </c>
      <c r="O1204" s="24" t="str">
        <f t="shared" si="168"/>
        <v/>
      </c>
      <c r="P1204" s="24">
        <f t="shared" si="162"/>
        <v>0</v>
      </c>
      <c r="Q1204" s="24">
        <f t="shared" si="163"/>
        <v>0</v>
      </c>
      <c r="AE1204">
        <f>IF(E1204&lt;1,1,0)</f>
        <v>0</v>
      </c>
      <c r="AF1204">
        <f>IF(AE1204=1,"",E1204)</f>
        <v>93.2</v>
      </c>
      <c r="AG1204">
        <f>E1204/3.6</f>
        <v>25.888888888888889</v>
      </c>
    </row>
    <row r="1205" spans="2:33" x14ac:dyDescent="0.3">
      <c r="B1205" s="6" t="s">
        <v>54</v>
      </c>
      <c r="C1205" s="6">
        <v>1197</v>
      </c>
      <c r="D1205" s="6">
        <v>175</v>
      </c>
      <c r="E1205" s="12">
        <v>93.2</v>
      </c>
      <c r="F1205" s="26">
        <f t="shared" si="169"/>
        <v>1.3888888888888099E-2</v>
      </c>
      <c r="G1205" s="26">
        <f t="shared" si="164"/>
        <v>25.888888888888889</v>
      </c>
      <c r="H1205" s="26">
        <f t="shared" si="170"/>
        <v>4.9999999999997158E-2</v>
      </c>
      <c r="I1205" s="28">
        <f>$Y$8*F1205</f>
        <v>23.611111111109768</v>
      </c>
      <c r="J1205" s="28">
        <f>$Z$8*$Y$8*$AA$8</f>
        <v>200.12400000000002</v>
      </c>
      <c r="K1205" s="28">
        <f>0.5*$AB$8*$AD$8*$AC$8*(G1205)^2</f>
        <v>281.49851851851855</v>
      </c>
      <c r="L1205" s="28">
        <f t="shared" si="165"/>
        <v>505.23362962962835</v>
      </c>
      <c r="M1205" s="31">
        <f t="shared" si="166"/>
        <v>13079.93730041149</v>
      </c>
      <c r="N1205" s="31">
        <f t="shared" si="167"/>
        <v>13.079937300411489</v>
      </c>
      <c r="O1205" s="24" t="str">
        <f t="shared" si="168"/>
        <v/>
      </c>
      <c r="P1205" s="24">
        <f t="shared" si="162"/>
        <v>0</v>
      </c>
      <c r="Q1205" s="24">
        <f t="shared" si="163"/>
        <v>0</v>
      </c>
      <c r="AE1205">
        <f>IF(E1205&lt;1,1,0)</f>
        <v>0</v>
      </c>
      <c r="AF1205">
        <f>IF(AE1205=1,"",E1205)</f>
        <v>93.2</v>
      </c>
      <c r="AG1205">
        <f>E1205/3.6</f>
        <v>25.888888888888889</v>
      </c>
    </row>
    <row r="1206" spans="2:33" x14ac:dyDescent="0.3">
      <c r="B1206" s="6" t="s">
        <v>54</v>
      </c>
      <c r="C1206" s="6">
        <v>1198</v>
      </c>
      <c r="D1206" s="6">
        <v>176</v>
      </c>
      <c r="E1206" s="12">
        <v>93.3</v>
      </c>
      <c r="F1206" s="26">
        <f t="shared" si="169"/>
        <v>6.9444444444444448E-2</v>
      </c>
      <c r="G1206" s="26">
        <f t="shared" si="164"/>
        <v>25.916666666666664</v>
      </c>
      <c r="H1206" s="26">
        <f t="shared" si="170"/>
        <v>0.25</v>
      </c>
      <c r="I1206" s="28">
        <f>$Y$8*F1206</f>
        <v>118.05555555555556</v>
      </c>
      <c r="J1206" s="28">
        <f>$Z$8*$Y$8*$AA$8</f>
        <v>200.12400000000002</v>
      </c>
      <c r="K1206" s="28">
        <f>0.5*$AB$8*$AD$8*$AC$8*(G1206)^2</f>
        <v>282.1029166666666</v>
      </c>
      <c r="L1206" s="28">
        <f t="shared" si="165"/>
        <v>600.28247222222217</v>
      </c>
      <c r="M1206" s="31">
        <f t="shared" si="166"/>
        <v>15557.320738425924</v>
      </c>
      <c r="N1206" s="31">
        <f t="shared" si="167"/>
        <v>15.557320738425924</v>
      </c>
      <c r="O1206" s="24" t="str">
        <f t="shared" si="168"/>
        <v/>
      </c>
      <c r="P1206" s="24">
        <f t="shared" si="162"/>
        <v>0</v>
      </c>
      <c r="Q1206" s="24">
        <f t="shared" si="163"/>
        <v>0</v>
      </c>
      <c r="AE1206">
        <f>IF(E1206&lt;1,1,0)</f>
        <v>0</v>
      </c>
      <c r="AF1206">
        <f>IF(AE1206=1,"",E1206)</f>
        <v>93.3</v>
      </c>
      <c r="AG1206">
        <f>E1206/3.6</f>
        <v>25.916666666666664</v>
      </c>
    </row>
    <row r="1207" spans="2:33" x14ac:dyDescent="0.3">
      <c r="B1207" s="6" t="s">
        <v>54</v>
      </c>
      <c r="C1207" s="6">
        <v>1199</v>
      </c>
      <c r="D1207" s="6">
        <v>177</v>
      </c>
      <c r="E1207" s="12">
        <v>93.7</v>
      </c>
      <c r="F1207" s="26">
        <f t="shared" si="169"/>
        <v>0.12500000000000078</v>
      </c>
      <c r="G1207" s="26">
        <f t="shared" si="164"/>
        <v>26.027777777777779</v>
      </c>
      <c r="H1207" s="26">
        <f t="shared" si="170"/>
        <v>0.45000000000000284</v>
      </c>
      <c r="I1207" s="28">
        <f>$Y$8*F1207</f>
        <v>212.50000000000131</v>
      </c>
      <c r="J1207" s="28">
        <f>$Z$8*$Y$8*$AA$8</f>
        <v>200.12400000000002</v>
      </c>
      <c r="K1207" s="28">
        <f>0.5*$AB$8*$AD$8*$AC$8*(G1207)^2</f>
        <v>284.52699074074076</v>
      </c>
      <c r="L1207" s="28">
        <f t="shared" si="165"/>
        <v>697.15099074074215</v>
      </c>
      <c r="M1207" s="31">
        <f t="shared" si="166"/>
        <v>18145.291064557648</v>
      </c>
      <c r="N1207" s="31">
        <f t="shared" si="167"/>
        <v>18.14529106455765</v>
      </c>
      <c r="O1207" s="24" t="str">
        <f t="shared" si="168"/>
        <v/>
      </c>
      <c r="P1207" s="24">
        <f t="shared" si="162"/>
        <v>0</v>
      </c>
      <c r="Q1207" s="24">
        <f t="shared" si="163"/>
        <v>0</v>
      </c>
      <c r="AE1207">
        <f>IF(E1207&lt;1,1,0)</f>
        <v>0</v>
      </c>
      <c r="AF1207">
        <f>IF(AE1207=1,"",E1207)</f>
        <v>93.7</v>
      </c>
      <c r="AG1207">
        <f>E1207/3.6</f>
        <v>26.027777777777779</v>
      </c>
    </row>
    <row r="1208" spans="2:33" x14ac:dyDescent="0.3">
      <c r="B1208" s="6" t="s">
        <v>54</v>
      </c>
      <c r="C1208" s="6">
        <v>1200</v>
      </c>
      <c r="D1208" s="6">
        <v>178</v>
      </c>
      <c r="E1208" s="12">
        <v>94.2</v>
      </c>
      <c r="F1208" s="26">
        <f t="shared" si="169"/>
        <v>0.18055555555555516</v>
      </c>
      <c r="G1208" s="26">
        <f t="shared" si="164"/>
        <v>26.166666666666668</v>
      </c>
      <c r="H1208" s="26">
        <f t="shared" si="170"/>
        <v>0.64999999999999858</v>
      </c>
      <c r="I1208" s="28">
        <f>$Y$8*F1208</f>
        <v>306.94444444444377</v>
      </c>
      <c r="J1208" s="28">
        <f>$Z$8*$Y$8*$AA$8</f>
        <v>200.12400000000002</v>
      </c>
      <c r="K1208" s="28">
        <f>0.5*$AB$8*$AD$8*$AC$8*(G1208)^2</f>
        <v>287.57166666666666</v>
      </c>
      <c r="L1208" s="28">
        <f t="shared" si="165"/>
        <v>794.6401111111104</v>
      </c>
      <c r="M1208" s="31">
        <f t="shared" si="166"/>
        <v>20793.082907407388</v>
      </c>
      <c r="N1208" s="31">
        <f t="shared" si="167"/>
        <v>20.793082907407388</v>
      </c>
      <c r="O1208" s="24" t="str">
        <f t="shared" si="168"/>
        <v/>
      </c>
      <c r="P1208" s="24">
        <f t="shared" si="162"/>
        <v>0</v>
      </c>
      <c r="Q1208" s="24">
        <f t="shared" si="163"/>
        <v>0</v>
      </c>
      <c r="AE1208">
        <f>IF(E1208&lt;1,1,0)</f>
        <v>0</v>
      </c>
      <c r="AF1208">
        <f>IF(AE1208=1,"",E1208)</f>
        <v>94.2</v>
      </c>
      <c r="AG1208">
        <f>E1208/3.6</f>
        <v>26.166666666666668</v>
      </c>
    </row>
    <row r="1209" spans="2:33" x14ac:dyDescent="0.3">
      <c r="B1209" s="6" t="s">
        <v>54</v>
      </c>
      <c r="C1209" s="6">
        <v>1201</v>
      </c>
      <c r="D1209" s="6">
        <v>179</v>
      </c>
      <c r="E1209" s="12">
        <v>95</v>
      </c>
      <c r="F1209" s="26">
        <f t="shared" si="169"/>
        <v>0.22222222222222143</v>
      </c>
      <c r="G1209" s="26">
        <f t="shared" si="164"/>
        <v>26.388888888888889</v>
      </c>
      <c r="H1209" s="26">
        <f t="shared" si="170"/>
        <v>0.79999999999999716</v>
      </c>
      <c r="I1209" s="28">
        <f>$Y$8*F1209</f>
        <v>377.77777777777646</v>
      </c>
      <c r="J1209" s="28">
        <f>$Z$8*$Y$8*$AA$8</f>
        <v>200.12400000000002</v>
      </c>
      <c r="K1209" s="28">
        <f>0.5*$AB$8*$AD$8*$AC$8*(G1209)^2</f>
        <v>292.47685185185185</v>
      </c>
      <c r="L1209" s="28">
        <f t="shared" si="165"/>
        <v>870.37862962962834</v>
      </c>
      <c r="M1209" s="31">
        <f t="shared" si="166"/>
        <v>22968.324948559635</v>
      </c>
      <c r="N1209" s="31">
        <f t="shared" si="167"/>
        <v>22.968324948559633</v>
      </c>
      <c r="O1209" s="24" t="str">
        <f t="shared" si="168"/>
        <v/>
      </c>
      <c r="P1209" s="24">
        <f t="shared" si="162"/>
        <v>0</v>
      </c>
      <c r="Q1209" s="24">
        <f t="shared" si="163"/>
        <v>0</v>
      </c>
      <c r="AE1209">
        <f>IF(E1209&lt;1,1,0)</f>
        <v>0</v>
      </c>
      <c r="AF1209">
        <f>IF(AE1209=1,"",E1209)</f>
        <v>95</v>
      </c>
      <c r="AG1209">
        <f>E1209/3.6</f>
        <v>26.388888888888889</v>
      </c>
    </row>
    <row r="1210" spans="2:33" x14ac:dyDescent="0.3">
      <c r="B1210" s="6" t="s">
        <v>54</v>
      </c>
      <c r="C1210" s="6">
        <v>1202</v>
      </c>
      <c r="D1210" s="6">
        <v>180</v>
      </c>
      <c r="E1210" s="12">
        <v>95.8</v>
      </c>
      <c r="F1210" s="26">
        <f t="shared" si="169"/>
        <v>0.19444444444444522</v>
      </c>
      <c r="G1210" s="26">
        <f t="shared" si="164"/>
        <v>26.611111111111111</v>
      </c>
      <c r="H1210" s="26">
        <f t="shared" si="170"/>
        <v>0.70000000000000284</v>
      </c>
      <c r="I1210" s="28">
        <f>$Y$8*F1210</f>
        <v>330.55555555555691</v>
      </c>
      <c r="J1210" s="28">
        <f>$Z$8*$Y$8*$AA$8</f>
        <v>200.12400000000002</v>
      </c>
      <c r="K1210" s="28">
        <f>0.5*$AB$8*$AD$8*$AC$8*(G1210)^2</f>
        <v>297.42351851851851</v>
      </c>
      <c r="L1210" s="28">
        <f t="shared" si="165"/>
        <v>828.10307407407549</v>
      </c>
      <c r="M1210" s="31">
        <f t="shared" si="166"/>
        <v>22036.742915637897</v>
      </c>
      <c r="N1210" s="31">
        <f t="shared" si="167"/>
        <v>22.036742915637898</v>
      </c>
      <c r="O1210" s="24" t="str">
        <f t="shared" si="168"/>
        <v/>
      </c>
      <c r="P1210" s="24">
        <f t="shared" si="162"/>
        <v>0</v>
      </c>
      <c r="Q1210" s="24">
        <f t="shared" si="163"/>
        <v>0</v>
      </c>
      <c r="AE1210">
        <f>IF(E1210&lt;1,1,0)</f>
        <v>0</v>
      </c>
      <c r="AF1210">
        <f>IF(AE1210=1,"",E1210)</f>
        <v>95.8</v>
      </c>
      <c r="AG1210">
        <f>E1210/3.6</f>
        <v>26.611111111111111</v>
      </c>
    </row>
    <row r="1211" spans="2:33" x14ac:dyDescent="0.3">
      <c r="B1211" s="6" t="s">
        <v>54</v>
      </c>
      <c r="C1211" s="6">
        <v>1203</v>
      </c>
      <c r="D1211" s="6">
        <v>181</v>
      </c>
      <c r="E1211" s="12">
        <v>96.4</v>
      </c>
      <c r="F1211" s="26">
        <f t="shared" si="169"/>
        <v>0.1388888888888889</v>
      </c>
      <c r="G1211" s="26">
        <f t="shared" si="164"/>
        <v>26.777777777777779</v>
      </c>
      <c r="H1211" s="26">
        <f t="shared" si="170"/>
        <v>0.5</v>
      </c>
      <c r="I1211" s="28">
        <f>$Y$8*F1211</f>
        <v>236.11111111111111</v>
      </c>
      <c r="J1211" s="28">
        <f>$Z$8*$Y$8*$AA$8</f>
        <v>200.12400000000002</v>
      </c>
      <c r="K1211" s="28">
        <f>0.5*$AB$8*$AD$8*$AC$8*(G1211)^2</f>
        <v>301.16074074074072</v>
      </c>
      <c r="L1211" s="28">
        <f t="shared" si="165"/>
        <v>737.39585185185183</v>
      </c>
      <c r="M1211" s="31">
        <f t="shared" si="166"/>
        <v>19745.822255144034</v>
      </c>
      <c r="N1211" s="31">
        <f t="shared" si="167"/>
        <v>19.745822255144034</v>
      </c>
      <c r="O1211" s="24" t="str">
        <f t="shared" si="168"/>
        <v/>
      </c>
      <c r="P1211" s="24">
        <f t="shared" si="162"/>
        <v>0</v>
      </c>
      <c r="Q1211" s="24">
        <f t="shared" si="163"/>
        <v>0</v>
      </c>
      <c r="AE1211">
        <f>IF(E1211&lt;1,1,0)</f>
        <v>0</v>
      </c>
      <c r="AF1211">
        <f>IF(AE1211=1,"",E1211)</f>
        <v>96.4</v>
      </c>
      <c r="AG1211">
        <f>E1211/3.6</f>
        <v>26.777777777777779</v>
      </c>
    </row>
    <row r="1212" spans="2:33" x14ac:dyDescent="0.3">
      <c r="B1212" s="6" t="s">
        <v>54</v>
      </c>
      <c r="C1212" s="6">
        <v>1204</v>
      </c>
      <c r="D1212" s="6">
        <v>182</v>
      </c>
      <c r="E1212" s="12">
        <v>96.8</v>
      </c>
      <c r="F1212" s="26">
        <f t="shared" si="169"/>
        <v>8.3333333333332538E-2</v>
      </c>
      <c r="G1212" s="26">
        <f t="shared" si="164"/>
        <v>26.888888888888886</v>
      </c>
      <c r="H1212" s="26">
        <f t="shared" si="170"/>
        <v>0.29999999999999716</v>
      </c>
      <c r="I1212" s="28">
        <f>$Y$8*F1212</f>
        <v>141.66666666666532</v>
      </c>
      <c r="J1212" s="28">
        <f>$Z$8*$Y$8*$AA$8</f>
        <v>200.12400000000002</v>
      </c>
      <c r="K1212" s="28">
        <f>0.5*$AB$8*$AD$8*$AC$8*(G1212)^2</f>
        <v>303.66518518518507</v>
      </c>
      <c r="L1212" s="28">
        <f t="shared" si="165"/>
        <v>645.45585185185041</v>
      </c>
      <c r="M1212" s="31">
        <f t="shared" si="166"/>
        <v>17355.590683127532</v>
      </c>
      <c r="N1212" s="31">
        <f t="shared" si="167"/>
        <v>17.355590683127531</v>
      </c>
      <c r="O1212" s="24" t="str">
        <f t="shared" si="168"/>
        <v/>
      </c>
      <c r="P1212" s="24">
        <f t="shared" si="162"/>
        <v>0</v>
      </c>
      <c r="Q1212" s="24">
        <f t="shared" si="163"/>
        <v>0</v>
      </c>
      <c r="AE1212">
        <f>IF(E1212&lt;1,1,0)</f>
        <v>0</v>
      </c>
      <c r="AF1212">
        <f>IF(AE1212=1,"",E1212)</f>
        <v>96.8</v>
      </c>
      <c r="AG1212">
        <f>E1212/3.6</f>
        <v>26.888888888888886</v>
      </c>
    </row>
    <row r="1213" spans="2:33" x14ac:dyDescent="0.3">
      <c r="B1213" s="6" t="s">
        <v>54</v>
      </c>
      <c r="C1213" s="6">
        <v>1205</v>
      </c>
      <c r="D1213" s="6">
        <v>183</v>
      </c>
      <c r="E1213" s="12">
        <v>97</v>
      </c>
      <c r="F1213" s="26">
        <f t="shared" si="169"/>
        <v>4.1666666666666269E-2</v>
      </c>
      <c r="G1213" s="26">
        <f t="shared" si="164"/>
        <v>26.944444444444443</v>
      </c>
      <c r="H1213" s="26">
        <f t="shared" si="170"/>
        <v>0.14999999999999858</v>
      </c>
      <c r="I1213" s="28">
        <f>$Y$8*F1213</f>
        <v>70.833333333332661</v>
      </c>
      <c r="J1213" s="28">
        <f>$Z$8*$Y$8*$AA$8</f>
        <v>200.12400000000002</v>
      </c>
      <c r="K1213" s="28">
        <f>0.5*$AB$8*$AD$8*$AC$8*(G1213)^2</f>
        <v>304.92129629629625</v>
      </c>
      <c r="L1213" s="28">
        <f t="shared" si="165"/>
        <v>575.8786296296289</v>
      </c>
      <c r="M1213" s="31">
        <f t="shared" si="166"/>
        <v>15516.729742798334</v>
      </c>
      <c r="N1213" s="31">
        <f t="shared" si="167"/>
        <v>15.516729742798335</v>
      </c>
      <c r="O1213" s="24" t="str">
        <f t="shared" si="168"/>
        <v/>
      </c>
      <c r="P1213" s="24">
        <f t="shared" si="162"/>
        <v>0</v>
      </c>
      <c r="Q1213" s="24">
        <f t="shared" si="163"/>
        <v>0</v>
      </c>
      <c r="AE1213">
        <f>IF(E1213&lt;1,1,0)</f>
        <v>0</v>
      </c>
      <c r="AF1213">
        <f>IF(AE1213=1,"",E1213)</f>
        <v>97</v>
      </c>
      <c r="AG1213">
        <f>E1213/3.6</f>
        <v>26.944444444444443</v>
      </c>
    </row>
    <row r="1214" spans="2:33" x14ac:dyDescent="0.3">
      <c r="B1214" s="6" t="s">
        <v>54</v>
      </c>
      <c r="C1214" s="6">
        <v>1206</v>
      </c>
      <c r="D1214" s="6">
        <v>184</v>
      </c>
      <c r="E1214" s="12">
        <v>97.1</v>
      </c>
      <c r="F1214" s="26">
        <f t="shared" si="169"/>
        <v>2.7777777777778172E-2</v>
      </c>
      <c r="G1214" s="26">
        <f t="shared" si="164"/>
        <v>26.972222222222221</v>
      </c>
      <c r="H1214" s="26">
        <f t="shared" si="170"/>
        <v>0.10000000000000142</v>
      </c>
      <c r="I1214" s="28">
        <f>$Y$8*F1214</f>
        <v>47.222222222222889</v>
      </c>
      <c r="J1214" s="28">
        <f>$Z$8*$Y$8*$AA$8</f>
        <v>200.12400000000002</v>
      </c>
      <c r="K1214" s="28">
        <f>0.5*$AB$8*$AD$8*$AC$8*(G1214)^2</f>
        <v>305.55032407407407</v>
      </c>
      <c r="L1214" s="28">
        <f t="shared" si="165"/>
        <v>552.89654629629695</v>
      </c>
      <c r="M1214" s="31">
        <f t="shared" si="166"/>
        <v>14912.848512602897</v>
      </c>
      <c r="N1214" s="31">
        <f t="shared" si="167"/>
        <v>14.912848512602897</v>
      </c>
      <c r="O1214" s="24" t="str">
        <f t="shared" si="168"/>
        <v/>
      </c>
      <c r="P1214" s="24">
        <f t="shared" si="162"/>
        <v>0</v>
      </c>
      <c r="Q1214" s="24">
        <f t="shared" si="163"/>
        <v>0</v>
      </c>
      <c r="AE1214">
        <f>IF(E1214&lt;1,1,0)</f>
        <v>0</v>
      </c>
      <c r="AF1214">
        <f>IF(AE1214=1,"",E1214)</f>
        <v>97.1</v>
      </c>
      <c r="AG1214">
        <f>E1214/3.6</f>
        <v>26.972222222222221</v>
      </c>
    </row>
    <row r="1215" spans="2:33" x14ac:dyDescent="0.3">
      <c r="B1215" s="6" t="s">
        <v>54</v>
      </c>
      <c r="C1215" s="6">
        <v>1207</v>
      </c>
      <c r="D1215" s="6">
        <v>185</v>
      </c>
      <c r="E1215" s="12">
        <v>97.2</v>
      </c>
      <c r="F1215" s="26">
        <f t="shared" si="169"/>
        <v>2.7777777777778172E-2</v>
      </c>
      <c r="G1215" s="26">
        <f t="shared" si="164"/>
        <v>27</v>
      </c>
      <c r="H1215" s="26">
        <f t="shared" si="170"/>
        <v>0.10000000000000142</v>
      </c>
      <c r="I1215" s="28">
        <f>$Y$8*F1215</f>
        <v>47.222222222222889</v>
      </c>
      <c r="J1215" s="28">
        <f>$Z$8*$Y$8*$AA$8</f>
        <v>200.12400000000002</v>
      </c>
      <c r="K1215" s="28">
        <f>0.5*$AB$8*$AD$8*$AC$8*(G1215)^2</f>
        <v>306.18</v>
      </c>
      <c r="L1215" s="28">
        <f t="shared" si="165"/>
        <v>553.52622222222294</v>
      </c>
      <c r="M1215" s="31">
        <f t="shared" si="166"/>
        <v>14945.208000000019</v>
      </c>
      <c r="N1215" s="31">
        <f t="shared" si="167"/>
        <v>14.945208000000019</v>
      </c>
      <c r="O1215" s="24" t="str">
        <f t="shared" si="168"/>
        <v/>
      </c>
      <c r="P1215" s="24">
        <f t="shared" si="162"/>
        <v>0</v>
      </c>
      <c r="Q1215" s="24">
        <f t="shared" si="163"/>
        <v>0</v>
      </c>
      <c r="AE1215">
        <f>IF(E1215&lt;1,1,0)</f>
        <v>0</v>
      </c>
      <c r="AF1215">
        <f>IF(AE1215=1,"",E1215)</f>
        <v>97.2</v>
      </c>
      <c r="AG1215">
        <f>E1215/3.6</f>
        <v>27</v>
      </c>
    </row>
    <row r="1216" spans="2:33" x14ac:dyDescent="0.3">
      <c r="B1216" s="6" t="s">
        <v>54</v>
      </c>
      <c r="C1216" s="6">
        <v>1208</v>
      </c>
      <c r="D1216" s="6">
        <v>186</v>
      </c>
      <c r="E1216" s="12">
        <v>97.3</v>
      </c>
      <c r="F1216" s="26">
        <f t="shared" si="169"/>
        <v>2.7777777777778172E-2</v>
      </c>
      <c r="G1216" s="26">
        <f t="shared" si="164"/>
        <v>27.027777777777775</v>
      </c>
      <c r="H1216" s="26">
        <f t="shared" si="170"/>
        <v>0.10000000000000142</v>
      </c>
      <c r="I1216" s="28">
        <f>$Y$8*F1216</f>
        <v>47.222222222222889</v>
      </c>
      <c r="J1216" s="28">
        <f>$Z$8*$Y$8*$AA$8</f>
        <v>200.12400000000002</v>
      </c>
      <c r="K1216" s="28">
        <f>0.5*$AB$8*$AD$8*$AC$8*(G1216)^2</f>
        <v>306.810324074074</v>
      </c>
      <c r="L1216" s="28">
        <f t="shared" si="165"/>
        <v>554.15654629629694</v>
      </c>
      <c r="M1216" s="31">
        <f t="shared" si="166"/>
        <v>14977.619987397135</v>
      </c>
      <c r="N1216" s="31">
        <f t="shared" si="167"/>
        <v>14.977619987397135</v>
      </c>
      <c r="O1216" s="24" t="str">
        <f t="shared" si="168"/>
        <v/>
      </c>
      <c r="P1216" s="24">
        <f t="shared" si="162"/>
        <v>0</v>
      </c>
      <c r="Q1216" s="24">
        <f t="shared" si="163"/>
        <v>0</v>
      </c>
      <c r="AE1216">
        <f>IF(E1216&lt;1,1,0)</f>
        <v>0</v>
      </c>
      <c r="AF1216">
        <f>IF(AE1216=1,"",E1216)</f>
        <v>97.3</v>
      </c>
      <c r="AG1216">
        <f>E1216/3.6</f>
        <v>27.027777777777775</v>
      </c>
    </row>
    <row r="1217" spans="2:33" x14ac:dyDescent="0.3">
      <c r="B1217" s="6" t="s">
        <v>54</v>
      </c>
      <c r="C1217" s="6">
        <v>1209</v>
      </c>
      <c r="D1217" s="6">
        <v>187</v>
      </c>
      <c r="E1217" s="12">
        <v>97.4</v>
      </c>
      <c r="F1217" s="26">
        <f t="shared" si="169"/>
        <v>1.3888888888890073E-2</v>
      </c>
      <c r="G1217" s="26">
        <f t="shared" si="164"/>
        <v>27.055555555555557</v>
      </c>
      <c r="H1217" s="26">
        <f t="shared" si="170"/>
        <v>5.0000000000004263E-2</v>
      </c>
      <c r="I1217" s="28">
        <f>$Y$8*F1217</f>
        <v>23.611111111113125</v>
      </c>
      <c r="J1217" s="28">
        <f>$Z$8*$Y$8*$AA$8</f>
        <v>200.12400000000002</v>
      </c>
      <c r="K1217" s="28">
        <f>0.5*$AB$8*$AD$8*$AC$8*(G1217)^2</f>
        <v>307.44129629629629</v>
      </c>
      <c r="L1217" s="28">
        <f t="shared" si="165"/>
        <v>531.17640740740944</v>
      </c>
      <c r="M1217" s="31">
        <f t="shared" si="166"/>
        <v>14371.272800411578</v>
      </c>
      <c r="N1217" s="31">
        <f t="shared" si="167"/>
        <v>14.371272800411578</v>
      </c>
      <c r="O1217" s="24" t="str">
        <f t="shared" si="168"/>
        <v/>
      </c>
      <c r="P1217" s="24">
        <f t="shared" si="162"/>
        <v>0</v>
      </c>
      <c r="Q1217" s="24">
        <f t="shared" si="163"/>
        <v>0</v>
      </c>
      <c r="AE1217">
        <f>IF(E1217&lt;1,1,0)</f>
        <v>0</v>
      </c>
      <c r="AF1217">
        <f>IF(AE1217=1,"",E1217)</f>
        <v>97.4</v>
      </c>
      <c r="AG1217">
        <f>E1217/3.6</f>
        <v>27.055555555555557</v>
      </c>
    </row>
    <row r="1218" spans="2:33" x14ac:dyDescent="0.3">
      <c r="B1218" s="6" t="s">
        <v>54</v>
      </c>
      <c r="C1218" s="6">
        <v>1210</v>
      </c>
      <c r="D1218" s="6">
        <v>188</v>
      </c>
      <c r="E1218" s="12">
        <v>97.4</v>
      </c>
      <c r="F1218" s="26">
        <f t="shared" si="169"/>
        <v>0</v>
      </c>
      <c r="G1218" s="26">
        <f t="shared" si="164"/>
        <v>27.055555555555557</v>
      </c>
      <c r="H1218" s="26">
        <f t="shared" si="170"/>
        <v>0</v>
      </c>
      <c r="I1218" s="28">
        <f>$Y$8*F1218</f>
        <v>0</v>
      </c>
      <c r="J1218" s="28">
        <f>$Z$8*$Y$8*$AA$8</f>
        <v>200.12400000000002</v>
      </c>
      <c r="K1218" s="28">
        <f>0.5*$AB$8*$AD$8*$AC$8*(G1218)^2</f>
        <v>307.44129629629629</v>
      </c>
      <c r="L1218" s="28">
        <f t="shared" si="165"/>
        <v>507.56529629629631</v>
      </c>
      <c r="M1218" s="31">
        <f t="shared" si="166"/>
        <v>13732.461072016462</v>
      </c>
      <c r="N1218" s="31">
        <f t="shared" si="167"/>
        <v>13.732461072016461</v>
      </c>
      <c r="O1218" s="24" t="str">
        <f t="shared" si="168"/>
        <v/>
      </c>
      <c r="P1218" s="24">
        <f t="shared" si="162"/>
        <v>0</v>
      </c>
      <c r="Q1218" s="24">
        <f t="shared" si="163"/>
        <v>0</v>
      </c>
      <c r="AE1218">
        <f>IF(E1218&lt;1,1,0)</f>
        <v>0</v>
      </c>
      <c r="AF1218">
        <f>IF(AE1218=1,"",E1218)</f>
        <v>97.4</v>
      </c>
      <c r="AG1218">
        <f>E1218/3.6</f>
        <v>27.055555555555557</v>
      </c>
    </row>
    <row r="1219" spans="2:33" x14ac:dyDescent="0.3">
      <c r="B1219" s="6" t="s">
        <v>54</v>
      </c>
      <c r="C1219" s="6">
        <v>1211</v>
      </c>
      <c r="D1219" s="6">
        <v>189</v>
      </c>
      <c r="E1219" s="12">
        <v>97.4</v>
      </c>
      <c r="F1219" s="26">
        <f t="shared" si="169"/>
        <v>0</v>
      </c>
      <c r="G1219" s="26">
        <f t="shared" si="164"/>
        <v>27.055555555555557</v>
      </c>
      <c r="H1219" s="26">
        <f t="shared" si="170"/>
        <v>0</v>
      </c>
      <c r="I1219" s="28">
        <f>$Y$8*F1219</f>
        <v>0</v>
      </c>
      <c r="J1219" s="28">
        <f>$Z$8*$Y$8*$AA$8</f>
        <v>200.12400000000002</v>
      </c>
      <c r="K1219" s="28">
        <f>0.5*$AB$8*$AD$8*$AC$8*(G1219)^2</f>
        <v>307.44129629629629</v>
      </c>
      <c r="L1219" s="28">
        <f t="shared" si="165"/>
        <v>507.56529629629631</v>
      </c>
      <c r="M1219" s="31">
        <f t="shared" si="166"/>
        <v>13732.461072016462</v>
      </c>
      <c r="N1219" s="31">
        <f t="shared" si="167"/>
        <v>13.732461072016461</v>
      </c>
      <c r="O1219" s="24" t="str">
        <f t="shared" si="168"/>
        <v/>
      </c>
      <c r="P1219" s="24">
        <f t="shared" si="162"/>
        <v>0</v>
      </c>
      <c r="Q1219" s="24">
        <f t="shared" si="163"/>
        <v>0</v>
      </c>
      <c r="AE1219">
        <f>IF(E1219&lt;1,1,0)</f>
        <v>0</v>
      </c>
      <c r="AF1219">
        <f>IF(AE1219=1,"",E1219)</f>
        <v>97.4</v>
      </c>
      <c r="AG1219">
        <f>E1219/3.6</f>
        <v>27.055555555555557</v>
      </c>
    </row>
    <row r="1220" spans="2:33" x14ac:dyDescent="0.3">
      <c r="B1220" s="6" t="s">
        <v>54</v>
      </c>
      <c r="C1220" s="6">
        <v>1212</v>
      </c>
      <c r="D1220" s="6">
        <v>190</v>
      </c>
      <c r="E1220" s="12">
        <v>97.4</v>
      </c>
      <c r="F1220" s="26">
        <f t="shared" si="169"/>
        <v>-1.3888888888890073E-2</v>
      </c>
      <c r="G1220" s="26">
        <f t="shared" si="164"/>
        <v>27.055555555555557</v>
      </c>
      <c r="H1220" s="26">
        <f t="shared" si="170"/>
        <v>-5.0000000000004263E-2</v>
      </c>
      <c r="I1220" s="28">
        <f>$Y$8*F1220</f>
        <v>-23.611111111113125</v>
      </c>
      <c r="J1220" s="28">
        <f>$Z$8*$Y$8*$AA$8</f>
        <v>200.12400000000002</v>
      </c>
      <c r="K1220" s="28">
        <f>0.5*$AB$8*$AD$8*$AC$8*(G1220)^2</f>
        <v>307.44129629629629</v>
      </c>
      <c r="L1220" s="28">
        <f t="shared" si="165"/>
        <v>483.95418518518318</v>
      </c>
      <c r="M1220" s="31">
        <f t="shared" si="166"/>
        <v>13093.649343621346</v>
      </c>
      <c r="N1220" s="31">
        <f t="shared" si="167"/>
        <v>13.093649343621346</v>
      </c>
      <c r="O1220" s="24" t="str">
        <f t="shared" si="168"/>
        <v/>
      </c>
      <c r="P1220" s="24">
        <f t="shared" si="162"/>
        <v>0</v>
      </c>
      <c r="Q1220" s="24">
        <f t="shared" si="163"/>
        <v>0</v>
      </c>
      <c r="AE1220">
        <f>IF(E1220&lt;1,1,0)</f>
        <v>0</v>
      </c>
      <c r="AF1220">
        <f>IF(AE1220=1,"",E1220)</f>
        <v>97.4</v>
      </c>
      <c r="AG1220">
        <f>E1220/3.6</f>
        <v>27.055555555555557</v>
      </c>
    </row>
    <row r="1221" spans="2:33" x14ac:dyDescent="0.3">
      <c r="B1221" s="6" t="s">
        <v>54</v>
      </c>
      <c r="C1221" s="6">
        <v>1213</v>
      </c>
      <c r="D1221" s="6">
        <v>191</v>
      </c>
      <c r="E1221" s="12">
        <v>97.3</v>
      </c>
      <c r="F1221" s="26">
        <f t="shared" si="169"/>
        <v>-1.3888888888890073E-2</v>
      </c>
      <c r="G1221" s="26">
        <f t="shared" si="164"/>
        <v>27.027777777777775</v>
      </c>
      <c r="H1221" s="26">
        <f t="shared" si="170"/>
        <v>-5.0000000000004263E-2</v>
      </c>
      <c r="I1221" s="28">
        <f>$Y$8*F1221</f>
        <v>-23.611111111113125</v>
      </c>
      <c r="J1221" s="28">
        <f>$Z$8*$Y$8*$AA$8</f>
        <v>200.12400000000002</v>
      </c>
      <c r="K1221" s="28">
        <f>0.5*$AB$8*$AD$8*$AC$8*(G1221)^2</f>
        <v>306.810324074074</v>
      </c>
      <c r="L1221" s="28">
        <f t="shared" si="165"/>
        <v>483.32321296296089</v>
      </c>
      <c r="M1221" s="31">
        <f t="shared" si="166"/>
        <v>13063.152394804469</v>
      </c>
      <c r="N1221" s="31">
        <f t="shared" si="167"/>
        <v>13.063152394804469</v>
      </c>
      <c r="O1221" s="24" t="str">
        <f t="shared" si="168"/>
        <v/>
      </c>
      <c r="P1221" s="24">
        <f t="shared" si="162"/>
        <v>0</v>
      </c>
      <c r="Q1221" s="24">
        <f t="shared" si="163"/>
        <v>0</v>
      </c>
      <c r="AE1221">
        <f>IF(E1221&lt;1,1,0)</f>
        <v>0</v>
      </c>
      <c r="AF1221">
        <f>IF(AE1221=1,"",E1221)</f>
        <v>97.3</v>
      </c>
      <c r="AG1221">
        <f>E1221/3.6</f>
        <v>27.027777777777775</v>
      </c>
    </row>
    <row r="1222" spans="2:33" x14ac:dyDescent="0.3">
      <c r="B1222" s="6" t="s">
        <v>54</v>
      </c>
      <c r="C1222" s="6">
        <v>1214</v>
      </c>
      <c r="D1222" s="6">
        <v>192</v>
      </c>
      <c r="E1222" s="12">
        <v>97.3</v>
      </c>
      <c r="F1222" s="26">
        <f t="shared" si="169"/>
        <v>0</v>
      </c>
      <c r="G1222" s="26">
        <f t="shared" si="164"/>
        <v>27.027777777777775</v>
      </c>
      <c r="H1222" s="26">
        <f t="shared" si="170"/>
        <v>0</v>
      </c>
      <c r="I1222" s="28">
        <f>$Y$8*F1222</f>
        <v>0</v>
      </c>
      <c r="J1222" s="28">
        <f>$Z$8*$Y$8*$AA$8</f>
        <v>200.12400000000002</v>
      </c>
      <c r="K1222" s="28">
        <f>0.5*$AB$8*$AD$8*$AC$8*(G1222)^2</f>
        <v>306.810324074074</v>
      </c>
      <c r="L1222" s="28">
        <f t="shared" si="165"/>
        <v>506.93432407407403</v>
      </c>
      <c r="M1222" s="31">
        <f t="shared" si="166"/>
        <v>13701.308259002055</v>
      </c>
      <c r="N1222" s="31">
        <f t="shared" si="167"/>
        <v>13.701308259002055</v>
      </c>
      <c r="O1222" s="24" t="str">
        <f t="shared" si="168"/>
        <v/>
      </c>
      <c r="P1222" s="24">
        <f t="shared" si="162"/>
        <v>0</v>
      </c>
      <c r="Q1222" s="24">
        <f t="shared" si="163"/>
        <v>0</v>
      </c>
      <c r="AE1222">
        <f>IF(E1222&lt;1,1,0)</f>
        <v>0</v>
      </c>
      <c r="AF1222">
        <f>IF(AE1222=1,"",E1222)</f>
        <v>97.3</v>
      </c>
      <c r="AG1222">
        <f>E1222/3.6</f>
        <v>27.027777777777775</v>
      </c>
    </row>
    <row r="1223" spans="2:33" x14ac:dyDescent="0.3">
      <c r="B1223" s="6" t="s">
        <v>54</v>
      </c>
      <c r="C1223" s="6">
        <v>1215</v>
      </c>
      <c r="D1223" s="6">
        <v>193</v>
      </c>
      <c r="E1223" s="12">
        <v>97.3</v>
      </c>
      <c r="F1223" s="26">
        <f t="shared" si="169"/>
        <v>0</v>
      </c>
      <c r="G1223" s="26">
        <f t="shared" si="164"/>
        <v>27.027777777777775</v>
      </c>
      <c r="H1223" s="26">
        <f t="shared" si="170"/>
        <v>0</v>
      </c>
      <c r="I1223" s="28">
        <f>$Y$8*F1223</f>
        <v>0</v>
      </c>
      <c r="J1223" s="28">
        <f>$Z$8*$Y$8*$AA$8</f>
        <v>200.12400000000002</v>
      </c>
      <c r="K1223" s="28">
        <f>0.5*$AB$8*$AD$8*$AC$8*(G1223)^2</f>
        <v>306.810324074074</v>
      </c>
      <c r="L1223" s="28">
        <f t="shared" si="165"/>
        <v>506.93432407407403</v>
      </c>
      <c r="M1223" s="31">
        <f t="shared" si="166"/>
        <v>13701.308259002055</v>
      </c>
      <c r="N1223" s="31">
        <f t="shared" si="167"/>
        <v>13.701308259002055</v>
      </c>
      <c r="O1223" s="24" t="str">
        <f t="shared" si="168"/>
        <v/>
      </c>
      <c r="P1223" s="24">
        <f t="shared" si="162"/>
        <v>0</v>
      </c>
      <c r="Q1223" s="24">
        <f t="shared" si="163"/>
        <v>0</v>
      </c>
      <c r="AE1223">
        <f>IF(E1223&lt;1,1,0)</f>
        <v>0</v>
      </c>
      <c r="AF1223">
        <f>IF(AE1223=1,"",E1223)</f>
        <v>97.3</v>
      </c>
      <c r="AG1223">
        <f>E1223/3.6</f>
        <v>27.027777777777775</v>
      </c>
    </row>
    <row r="1224" spans="2:33" x14ac:dyDescent="0.3">
      <c r="B1224" s="6" t="s">
        <v>54</v>
      </c>
      <c r="C1224" s="6">
        <v>1216</v>
      </c>
      <c r="D1224" s="6">
        <v>194</v>
      </c>
      <c r="E1224" s="12">
        <v>97.3</v>
      </c>
      <c r="F1224" s="26">
        <f t="shared" si="169"/>
        <v>-1.3888888888888099E-2</v>
      </c>
      <c r="G1224" s="26">
        <f t="shared" si="164"/>
        <v>27.027777777777775</v>
      </c>
      <c r="H1224" s="26">
        <f t="shared" si="170"/>
        <v>-4.9999999999997158E-2</v>
      </c>
      <c r="I1224" s="28">
        <f>$Y$8*F1224</f>
        <v>-23.611111111109768</v>
      </c>
      <c r="J1224" s="28">
        <f>$Z$8*$Y$8*$AA$8</f>
        <v>200.12400000000002</v>
      </c>
      <c r="K1224" s="28">
        <f>0.5*$AB$8*$AD$8*$AC$8*(G1224)^2</f>
        <v>306.810324074074</v>
      </c>
      <c r="L1224" s="28">
        <f t="shared" si="165"/>
        <v>483.32321296296425</v>
      </c>
      <c r="M1224" s="31">
        <f t="shared" si="166"/>
        <v>13063.15239480456</v>
      </c>
      <c r="N1224" s="31">
        <f t="shared" si="167"/>
        <v>13.063152394804559</v>
      </c>
      <c r="O1224" s="24" t="str">
        <f t="shared" si="168"/>
        <v/>
      </c>
      <c r="P1224" s="24">
        <f t="shared" ref="P1224:P1287" si="171">MAX(-L1225,0)</f>
        <v>0</v>
      </c>
      <c r="Q1224" s="24">
        <f t="shared" ref="Q1224:Q1287" si="172">P1224*0.65</f>
        <v>0</v>
      </c>
      <c r="AE1224">
        <f>IF(E1224&lt;1,1,0)</f>
        <v>0</v>
      </c>
      <c r="AF1224">
        <f>IF(AE1224=1,"",E1224)</f>
        <v>97.3</v>
      </c>
      <c r="AG1224">
        <f>E1224/3.6</f>
        <v>27.027777777777775</v>
      </c>
    </row>
    <row r="1225" spans="2:33" x14ac:dyDescent="0.3">
      <c r="B1225" s="6" t="s">
        <v>54</v>
      </c>
      <c r="C1225" s="6">
        <v>1217</v>
      </c>
      <c r="D1225" s="6">
        <v>195</v>
      </c>
      <c r="E1225" s="12">
        <v>97.2</v>
      </c>
      <c r="F1225" s="26">
        <f t="shared" si="169"/>
        <v>-2.7777777777778172E-2</v>
      </c>
      <c r="G1225" s="26">
        <f t="shared" ref="G1225:G1288" si="173">E1225/3.6</f>
        <v>27</v>
      </c>
      <c r="H1225" s="26">
        <f t="shared" si="170"/>
        <v>-0.10000000000000142</v>
      </c>
      <c r="I1225" s="28">
        <f>$Y$8*F1225</f>
        <v>-47.222222222222889</v>
      </c>
      <c r="J1225" s="28">
        <f>$Z$8*$Y$8*$AA$8</f>
        <v>200.12400000000002</v>
      </c>
      <c r="K1225" s="28">
        <f>0.5*$AB$8*$AD$8*$AC$8*(G1225)^2</f>
        <v>306.18</v>
      </c>
      <c r="L1225" s="28">
        <f t="shared" ref="L1225:L1288" si="174">I1225+$J$8+K1225</f>
        <v>459.08177777777712</v>
      </c>
      <c r="M1225" s="31">
        <f t="shared" ref="M1225:M1288" si="175">L1225*G1225</f>
        <v>12395.207999999982</v>
      </c>
      <c r="N1225" s="31">
        <f t="shared" ref="N1225:N1288" si="176">M1225/1000</f>
        <v>12.395207999999982</v>
      </c>
      <c r="O1225" s="24" t="str">
        <f t="shared" ref="O1225:O1288" si="177">IF(L1225&lt;0, "BRAKING", "")</f>
        <v/>
      </c>
      <c r="P1225" s="24">
        <f t="shared" si="171"/>
        <v>0</v>
      </c>
      <c r="Q1225" s="24">
        <f t="shared" si="172"/>
        <v>0</v>
      </c>
      <c r="AE1225">
        <f>IF(E1225&lt;1,1,0)</f>
        <v>0</v>
      </c>
      <c r="AF1225">
        <f>IF(AE1225=1,"",E1225)</f>
        <v>97.2</v>
      </c>
      <c r="AG1225">
        <f>E1225/3.6</f>
        <v>27</v>
      </c>
    </row>
    <row r="1226" spans="2:33" x14ac:dyDescent="0.3">
      <c r="B1226" s="6" t="s">
        <v>54</v>
      </c>
      <c r="C1226" s="6">
        <v>1218</v>
      </c>
      <c r="D1226" s="6">
        <v>196</v>
      </c>
      <c r="E1226" s="12">
        <v>97.1</v>
      </c>
      <c r="F1226" s="26">
        <f t="shared" ref="F1226:F1289" si="178">($E1227-$E1225)/2/3.6</f>
        <v>-2.7777777777778172E-2</v>
      </c>
      <c r="G1226" s="26">
        <f t="shared" si="173"/>
        <v>26.972222222222221</v>
      </c>
      <c r="H1226" s="26">
        <f t="shared" ref="H1226:H1289" si="179">($E1227-$E1225)/2</f>
        <v>-0.10000000000000142</v>
      </c>
      <c r="I1226" s="28">
        <f>$Y$8*F1226</f>
        <v>-47.222222222222889</v>
      </c>
      <c r="J1226" s="28">
        <f>$Z$8*$Y$8*$AA$8</f>
        <v>200.12400000000002</v>
      </c>
      <c r="K1226" s="28">
        <f>0.5*$AB$8*$AD$8*$AC$8*(G1226)^2</f>
        <v>305.55032407407407</v>
      </c>
      <c r="L1226" s="28">
        <f t="shared" si="174"/>
        <v>458.45210185185124</v>
      </c>
      <c r="M1226" s="31">
        <f t="shared" si="175"/>
        <v>12365.471969392987</v>
      </c>
      <c r="N1226" s="31">
        <f t="shared" si="176"/>
        <v>12.365471969392987</v>
      </c>
      <c r="O1226" s="24" t="str">
        <f t="shared" si="177"/>
        <v/>
      </c>
      <c r="P1226" s="24">
        <f t="shared" si="171"/>
        <v>0</v>
      </c>
      <c r="Q1226" s="24">
        <f t="shared" si="172"/>
        <v>0</v>
      </c>
      <c r="AE1226">
        <f>IF(E1226&lt;1,1,0)</f>
        <v>0</v>
      </c>
      <c r="AF1226">
        <f>IF(AE1226=1,"",E1226)</f>
        <v>97.1</v>
      </c>
      <c r="AG1226">
        <f>E1226/3.6</f>
        <v>26.972222222222221</v>
      </c>
    </row>
    <row r="1227" spans="2:33" x14ac:dyDescent="0.3">
      <c r="B1227" s="6" t="s">
        <v>54</v>
      </c>
      <c r="C1227" s="6">
        <v>1219</v>
      </c>
      <c r="D1227" s="6">
        <v>197</v>
      </c>
      <c r="E1227" s="12">
        <v>97</v>
      </c>
      <c r="F1227" s="26">
        <f t="shared" si="178"/>
        <v>-2.7777777777776198E-2</v>
      </c>
      <c r="G1227" s="26">
        <f t="shared" si="173"/>
        <v>26.944444444444443</v>
      </c>
      <c r="H1227" s="26">
        <f t="shared" si="179"/>
        <v>-9.9999999999994316E-2</v>
      </c>
      <c r="I1227" s="28">
        <f>$Y$8*F1227</f>
        <v>-47.222222222219536</v>
      </c>
      <c r="J1227" s="28">
        <f>$Z$8*$Y$8*$AA$8</f>
        <v>200.12400000000002</v>
      </c>
      <c r="K1227" s="28">
        <f>0.5*$AB$8*$AD$8*$AC$8*(G1227)^2</f>
        <v>304.92129629629625</v>
      </c>
      <c r="L1227" s="28">
        <f t="shared" si="174"/>
        <v>457.82307407407677</v>
      </c>
      <c r="M1227" s="31">
        <f t="shared" si="175"/>
        <v>12335.788384773734</v>
      </c>
      <c r="N1227" s="31">
        <f t="shared" si="176"/>
        <v>12.335788384773734</v>
      </c>
      <c r="O1227" s="24" t="str">
        <f t="shared" si="177"/>
        <v/>
      </c>
      <c r="P1227" s="24">
        <f t="shared" si="171"/>
        <v>0</v>
      </c>
      <c r="Q1227" s="24">
        <f t="shared" si="172"/>
        <v>0</v>
      </c>
      <c r="AE1227">
        <f>IF(E1227&lt;1,1,0)</f>
        <v>0</v>
      </c>
      <c r="AF1227">
        <f>IF(AE1227=1,"",E1227)</f>
        <v>97</v>
      </c>
      <c r="AG1227">
        <f>E1227/3.6</f>
        <v>26.944444444444443</v>
      </c>
    </row>
    <row r="1228" spans="2:33" x14ac:dyDescent="0.3">
      <c r="B1228" s="6" t="s">
        <v>54</v>
      </c>
      <c r="C1228" s="6">
        <v>1220</v>
      </c>
      <c r="D1228" s="6">
        <v>198</v>
      </c>
      <c r="E1228" s="12">
        <v>96.9</v>
      </c>
      <c r="F1228" s="26">
        <f t="shared" si="178"/>
        <v>-4.1666666666666269E-2</v>
      </c>
      <c r="G1228" s="26">
        <f t="shared" si="173"/>
        <v>26.916666666666668</v>
      </c>
      <c r="H1228" s="26">
        <f t="shared" si="179"/>
        <v>-0.14999999999999858</v>
      </c>
      <c r="I1228" s="28">
        <f>$Y$8*F1228</f>
        <v>-70.833333333332661</v>
      </c>
      <c r="J1228" s="28">
        <f>$Z$8*$Y$8*$AA$8</f>
        <v>200.12400000000002</v>
      </c>
      <c r="K1228" s="28">
        <f>0.5*$AB$8*$AD$8*$AC$8*(G1228)^2</f>
        <v>304.29291666666666</v>
      </c>
      <c r="L1228" s="28">
        <f t="shared" si="174"/>
        <v>433.58358333333399</v>
      </c>
      <c r="M1228" s="31">
        <f t="shared" si="175"/>
        <v>11670.62478472224</v>
      </c>
      <c r="N1228" s="31">
        <f t="shared" si="176"/>
        <v>11.670624784722241</v>
      </c>
      <c r="O1228" s="24" t="str">
        <f t="shared" si="177"/>
        <v/>
      </c>
      <c r="P1228" s="24">
        <f t="shared" si="171"/>
        <v>0</v>
      </c>
      <c r="Q1228" s="24">
        <f t="shared" si="172"/>
        <v>0</v>
      </c>
      <c r="AE1228">
        <f>IF(E1228&lt;1,1,0)</f>
        <v>0</v>
      </c>
      <c r="AF1228">
        <f>IF(AE1228=1,"",E1228)</f>
        <v>96.9</v>
      </c>
      <c r="AG1228">
        <f>E1228/3.6</f>
        <v>26.916666666666668</v>
      </c>
    </row>
    <row r="1229" spans="2:33" x14ac:dyDescent="0.3">
      <c r="B1229" s="6" t="s">
        <v>54</v>
      </c>
      <c r="C1229" s="6">
        <v>1221</v>
      </c>
      <c r="D1229" s="6">
        <v>199</v>
      </c>
      <c r="E1229" s="12">
        <v>96.7</v>
      </c>
      <c r="F1229" s="26">
        <f t="shared" si="178"/>
        <v>-6.9444444444444448E-2</v>
      </c>
      <c r="G1229" s="26">
        <f t="shared" si="173"/>
        <v>26.861111111111111</v>
      </c>
      <c r="H1229" s="26">
        <f t="shared" si="179"/>
        <v>-0.25</v>
      </c>
      <c r="I1229" s="28">
        <f>$Y$8*F1229</f>
        <v>-118.05555555555556</v>
      </c>
      <c r="J1229" s="28">
        <f>$Z$8*$Y$8*$AA$8</f>
        <v>200.12400000000002</v>
      </c>
      <c r="K1229" s="28">
        <f>0.5*$AB$8*$AD$8*$AC$8*(G1229)^2</f>
        <v>303.03810185185188</v>
      </c>
      <c r="L1229" s="28">
        <f t="shared" si="174"/>
        <v>385.10654629629636</v>
      </c>
      <c r="M1229" s="31">
        <f t="shared" si="175"/>
        <v>10344.389729681072</v>
      </c>
      <c r="N1229" s="31">
        <f t="shared" si="176"/>
        <v>10.344389729681073</v>
      </c>
      <c r="O1229" s="24" t="str">
        <f t="shared" si="177"/>
        <v/>
      </c>
      <c r="P1229" s="24">
        <f t="shared" si="171"/>
        <v>0</v>
      </c>
      <c r="Q1229" s="24">
        <f t="shared" si="172"/>
        <v>0</v>
      </c>
      <c r="AE1229">
        <f>IF(E1229&lt;1,1,0)</f>
        <v>0</v>
      </c>
      <c r="AF1229">
        <f>IF(AE1229=1,"",E1229)</f>
        <v>96.7</v>
      </c>
      <c r="AG1229">
        <f>E1229/3.6</f>
        <v>26.861111111111111</v>
      </c>
    </row>
    <row r="1230" spans="2:33" x14ac:dyDescent="0.3">
      <c r="B1230" s="6" t="s">
        <v>54</v>
      </c>
      <c r="C1230" s="6">
        <v>1222</v>
      </c>
      <c r="D1230" s="6">
        <v>200</v>
      </c>
      <c r="E1230" s="12">
        <v>96.4</v>
      </c>
      <c r="F1230" s="26">
        <f t="shared" si="178"/>
        <v>-8.3333333333334522E-2</v>
      </c>
      <c r="G1230" s="26">
        <f t="shared" si="173"/>
        <v>26.777777777777779</v>
      </c>
      <c r="H1230" s="26">
        <f t="shared" si="179"/>
        <v>-0.30000000000000426</v>
      </c>
      <c r="I1230" s="28">
        <f>$Y$8*F1230</f>
        <v>-141.66666666666868</v>
      </c>
      <c r="J1230" s="28">
        <f>$Z$8*$Y$8*$AA$8</f>
        <v>200.12400000000002</v>
      </c>
      <c r="K1230" s="28">
        <f>0.5*$AB$8*$AD$8*$AC$8*(G1230)^2</f>
        <v>301.16074074074072</v>
      </c>
      <c r="L1230" s="28">
        <f t="shared" si="174"/>
        <v>359.61807407407207</v>
      </c>
      <c r="M1230" s="31">
        <f t="shared" si="175"/>
        <v>9629.7728724279295</v>
      </c>
      <c r="N1230" s="31">
        <f t="shared" si="176"/>
        <v>9.6297728724279299</v>
      </c>
      <c r="O1230" s="24" t="str">
        <f t="shared" si="177"/>
        <v/>
      </c>
      <c r="P1230" s="24">
        <f t="shared" si="171"/>
        <v>0</v>
      </c>
      <c r="Q1230" s="24">
        <f t="shared" si="172"/>
        <v>0</v>
      </c>
      <c r="AE1230">
        <f>IF(E1230&lt;1,1,0)</f>
        <v>0</v>
      </c>
      <c r="AF1230">
        <f>IF(AE1230=1,"",E1230)</f>
        <v>96.4</v>
      </c>
      <c r="AG1230">
        <f>E1230/3.6</f>
        <v>26.777777777777779</v>
      </c>
    </row>
    <row r="1231" spans="2:33" x14ac:dyDescent="0.3">
      <c r="B1231" s="6" t="s">
        <v>54</v>
      </c>
      <c r="C1231" s="6">
        <v>1223</v>
      </c>
      <c r="D1231" s="6">
        <v>201</v>
      </c>
      <c r="E1231" s="12">
        <v>96.1</v>
      </c>
      <c r="F1231" s="26">
        <f t="shared" si="178"/>
        <v>-9.7222222222222612E-2</v>
      </c>
      <c r="G1231" s="26">
        <f t="shared" si="173"/>
        <v>26.694444444444443</v>
      </c>
      <c r="H1231" s="26">
        <f t="shared" si="179"/>
        <v>-0.35000000000000142</v>
      </c>
      <c r="I1231" s="28">
        <f>$Y$8*F1231</f>
        <v>-165.27777777777845</v>
      </c>
      <c r="J1231" s="28">
        <f>$Z$8*$Y$8*$AA$8</f>
        <v>200.12400000000002</v>
      </c>
      <c r="K1231" s="28">
        <f>0.5*$AB$8*$AD$8*$AC$8*(G1231)^2</f>
        <v>299.28921296296295</v>
      </c>
      <c r="L1231" s="28">
        <f t="shared" si="174"/>
        <v>334.13543518518452</v>
      </c>
      <c r="M1231" s="31">
        <f t="shared" si="175"/>
        <v>8919.5598114711756</v>
      </c>
      <c r="N1231" s="31">
        <f t="shared" si="176"/>
        <v>8.919559811471176</v>
      </c>
      <c r="O1231" s="24" t="str">
        <f t="shared" si="177"/>
        <v/>
      </c>
      <c r="P1231" s="24">
        <f t="shared" si="171"/>
        <v>0</v>
      </c>
      <c r="Q1231" s="24">
        <f t="shared" si="172"/>
        <v>0</v>
      </c>
      <c r="AE1231">
        <f>IF(E1231&lt;1,1,0)</f>
        <v>0</v>
      </c>
      <c r="AF1231">
        <f>IF(AE1231=1,"",E1231)</f>
        <v>96.1</v>
      </c>
      <c r="AG1231">
        <f>E1231/3.6</f>
        <v>26.694444444444443</v>
      </c>
    </row>
    <row r="1232" spans="2:33" x14ac:dyDescent="0.3">
      <c r="B1232" s="6" t="s">
        <v>54</v>
      </c>
      <c r="C1232" s="6">
        <v>1224</v>
      </c>
      <c r="D1232" s="6">
        <v>202</v>
      </c>
      <c r="E1232" s="12">
        <v>95.7</v>
      </c>
      <c r="F1232" s="26">
        <f t="shared" si="178"/>
        <v>-8.3333333333332538E-2</v>
      </c>
      <c r="G1232" s="26">
        <f t="shared" si="173"/>
        <v>26.583333333333332</v>
      </c>
      <c r="H1232" s="26">
        <f t="shared" si="179"/>
        <v>-0.29999999999999716</v>
      </c>
      <c r="I1232" s="28">
        <f>$Y$8*F1232</f>
        <v>-141.66666666666532</v>
      </c>
      <c r="J1232" s="28">
        <f>$Z$8*$Y$8*$AA$8</f>
        <v>200.12400000000002</v>
      </c>
      <c r="K1232" s="28">
        <f>0.5*$AB$8*$AD$8*$AC$8*(G1232)^2</f>
        <v>296.80291666666665</v>
      </c>
      <c r="L1232" s="28">
        <f t="shared" si="174"/>
        <v>355.26025000000135</v>
      </c>
      <c r="M1232" s="31">
        <f t="shared" si="175"/>
        <v>9444.0016458333685</v>
      </c>
      <c r="N1232" s="31">
        <f t="shared" si="176"/>
        <v>9.4440016458333691</v>
      </c>
      <c r="O1232" s="24" t="str">
        <f t="shared" si="177"/>
        <v/>
      </c>
      <c r="P1232" s="24">
        <f t="shared" si="171"/>
        <v>0</v>
      </c>
      <c r="Q1232" s="24">
        <f t="shared" si="172"/>
        <v>0</v>
      </c>
      <c r="AE1232">
        <f>IF(E1232&lt;1,1,0)</f>
        <v>0</v>
      </c>
      <c r="AF1232">
        <f>IF(AE1232=1,"",E1232)</f>
        <v>95.7</v>
      </c>
      <c r="AG1232">
        <f>E1232/3.6</f>
        <v>26.583333333333332</v>
      </c>
    </row>
    <row r="1233" spans="2:33" x14ac:dyDescent="0.3">
      <c r="B1233" s="6" t="s">
        <v>54</v>
      </c>
      <c r="C1233" s="6">
        <v>1225</v>
      </c>
      <c r="D1233" s="6">
        <v>203</v>
      </c>
      <c r="E1233" s="12">
        <v>95.5</v>
      </c>
      <c r="F1233" s="26">
        <f t="shared" si="178"/>
        <v>-5.5555555555556344E-2</v>
      </c>
      <c r="G1233" s="26">
        <f t="shared" si="173"/>
        <v>26.527777777777779</v>
      </c>
      <c r="H1233" s="26">
        <f t="shared" si="179"/>
        <v>-0.20000000000000284</v>
      </c>
      <c r="I1233" s="28">
        <f>$Y$8*F1233</f>
        <v>-94.444444444445779</v>
      </c>
      <c r="J1233" s="28">
        <f>$Z$8*$Y$8*$AA$8</f>
        <v>200.12400000000002</v>
      </c>
      <c r="K1233" s="28">
        <f>0.5*$AB$8*$AD$8*$AC$8*(G1233)^2</f>
        <v>295.56365740740739</v>
      </c>
      <c r="L1233" s="28">
        <f t="shared" si="174"/>
        <v>401.24321296296165</v>
      </c>
      <c r="M1233" s="31">
        <f t="shared" si="175"/>
        <v>10644.09078832301</v>
      </c>
      <c r="N1233" s="31">
        <f t="shared" si="176"/>
        <v>10.644090788323011</v>
      </c>
      <c r="O1233" s="24" t="str">
        <f t="shared" si="177"/>
        <v/>
      </c>
      <c r="P1233" s="24">
        <f t="shared" si="171"/>
        <v>0</v>
      </c>
      <c r="Q1233" s="24">
        <f t="shared" si="172"/>
        <v>0</v>
      </c>
      <c r="AE1233">
        <f>IF(E1233&lt;1,1,0)</f>
        <v>0</v>
      </c>
      <c r="AF1233">
        <f>IF(AE1233=1,"",E1233)</f>
        <v>95.5</v>
      </c>
      <c r="AG1233">
        <f>E1233/3.6</f>
        <v>26.527777777777779</v>
      </c>
    </row>
    <row r="1234" spans="2:33" x14ac:dyDescent="0.3">
      <c r="B1234" s="6" t="s">
        <v>54</v>
      </c>
      <c r="C1234" s="6">
        <v>1226</v>
      </c>
      <c r="D1234" s="6">
        <v>204</v>
      </c>
      <c r="E1234" s="12">
        <v>95.3</v>
      </c>
      <c r="F1234" s="26">
        <f t="shared" si="178"/>
        <v>-4.1666666666666269E-2</v>
      </c>
      <c r="G1234" s="26">
        <f t="shared" si="173"/>
        <v>26.472222222222221</v>
      </c>
      <c r="H1234" s="26">
        <f t="shared" si="179"/>
        <v>-0.14999999999999858</v>
      </c>
      <c r="I1234" s="28">
        <f>$Y$8*F1234</f>
        <v>-70.833333333332661</v>
      </c>
      <c r="J1234" s="28">
        <f>$Z$8*$Y$8*$AA$8</f>
        <v>200.12400000000002</v>
      </c>
      <c r="K1234" s="28">
        <f>0.5*$AB$8*$AD$8*$AC$8*(G1234)^2</f>
        <v>294.32699074074071</v>
      </c>
      <c r="L1234" s="28">
        <f t="shared" si="174"/>
        <v>423.61765740740805</v>
      </c>
      <c r="M1234" s="31">
        <f t="shared" si="175"/>
        <v>11214.100764146107</v>
      </c>
      <c r="N1234" s="31">
        <f t="shared" si="176"/>
        <v>11.214100764146107</v>
      </c>
      <c r="O1234" s="24" t="str">
        <f t="shared" si="177"/>
        <v/>
      </c>
      <c r="P1234" s="24">
        <f t="shared" si="171"/>
        <v>0</v>
      </c>
      <c r="Q1234" s="24">
        <f t="shared" si="172"/>
        <v>0</v>
      </c>
      <c r="AE1234">
        <f>IF(E1234&lt;1,1,0)</f>
        <v>0</v>
      </c>
      <c r="AF1234">
        <f>IF(AE1234=1,"",E1234)</f>
        <v>95.3</v>
      </c>
      <c r="AG1234">
        <f>E1234/3.6</f>
        <v>26.472222222222221</v>
      </c>
    </row>
    <row r="1235" spans="2:33" x14ac:dyDescent="0.3">
      <c r="B1235" s="6" t="s">
        <v>54</v>
      </c>
      <c r="C1235" s="6">
        <v>1227</v>
      </c>
      <c r="D1235" s="6">
        <v>205</v>
      </c>
      <c r="E1235" s="12">
        <v>95.2</v>
      </c>
      <c r="F1235" s="26">
        <f t="shared" si="178"/>
        <v>-4.1666666666666269E-2</v>
      </c>
      <c r="G1235" s="26">
        <f t="shared" si="173"/>
        <v>26.444444444444443</v>
      </c>
      <c r="H1235" s="26">
        <f t="shared" si="179"/>
        <v>-0.14999999999999858</v>
      </c>
      <c r="I1235" s="28">
        <f>$Y$8*F1235</f>
        <v>-70.833333333332661</v>
      </c>
      <c r="J1235" s="28">
        <f>$Z$8*$Y$8*$AA$8</f>
        <v>200.12400000000002</v>
      </c>
      <c r="K1235" s="28">
        <f>0.5*$AB$8*$AD$8*$AC$8*(G1235)^2</f>
        <v>293.7096296296296</v>
      </c>
      <c r="L1235" s="28">
        <f t="shared" si="174"/>
        <v>423.00029629629694</v>
      </c>
      <c r="M1235" s="31">
        <f t="shared" si="175"/>
        <v>11186.007835390963</v>
      </c>
      <c r="N1235" s="31">
        <f t="shared" si="176"/>
        <v>11.186007835390964</v>
      </c>
      <c r="O1235" s="24" t="str">
        <f t="shared" si="177"/>
        <v/>
      </c>
      <c r="P1235" s="24">
        <f t="shared" si="171"/>
        <v>0</v>
      </c>
      <c r="Q1235" s="24">
        <f t="shared" si="172"/>
        <v>0</v>
      </c>
      <c r="AE1235">
        <f>IF(E1235&lt;1,1,0)</f>
        <v>0</v>
      </c>
      <c r="AF1235">
        <f>IF(AE1235=1,"",E1235)</f>
        <v>95.2</v>
      </c>
      <c r="AG1235">
        <f>E1235/3.6</f>
        <v>26.444444444444443</v>
      </c>
    </row>
    <row r="1236" spans="2:33" x14ac:dyDescent="0.3">
      <c r="B1236" s="6" t="s">
        <v>54</v>
      </c>
      <c r="C1236" s="6">
        <v>1228</v>
      </c>
      <c r="D1236" s="6">
        <v>206</v>
      </c>
      <c r="E1236" s="12">
        <v>95</v>
      </c>
      <c r="F1236" s="26">
        <f t="shared" si="178"/>
        <v>-4.1666666666666269E-2</v>
      </c>
      <c r="G1236" s="26">
        <f t="shared" si="173"/>
        <v>26.388888888888889</v>
      </c>
      <c r="H1236" s="26">
        <f t="shared" si="179"/>
        <v>-0.14999999999999858</v>
      </c>
      <c r="I1236" s="28">
        <f>$Y$8*F1236</f>
        <v>-70.833333333332661</v>
      </c>
      <c r="J1236" s="28">
        <f>$Z$8*$Y$8*$AA$8</f>
        <v>200.12400000000002</v>
      </c>
      <c r="K1236" s="28">
        <f>0.5*$AB$8*$AD$8*$AC$8*(G1236)^2</f>
        <v>292.47685185185185</v>
      </c>
      <c r="L1236" s="28">
        <f t="shared" si="174"/>
        <v>421.76751851851918</v>
      </c>
      <c r="M1236" s="31">
        <f t="shared" si="175"/>
        <v>11129.97618312759</v>
      </c>
      <c r="N1236" s="31">
        <f t="shared" si="176"/>
        <v>11.129976183127591</v>
      </c>
      <c r="O1236" s="24" t="str">
        <f t="shared" si="177"/>
        <v/>
      </c>
      <c r="P1236" s="24">
        <f t="shared" si="171"/>
        <v>0</v>
      </c>
      <c r="Q1236" s="24">
        <f t="shared" si="172"/>
        <v>0</v>
      </c>
      <c r="AE1236">
        <f>IF(E1236&lt;1,1,0)</f>
        <v>0</v>
      </c>
      <c r="AF1236">
        <f>IF(AE1236=1,"",E1236)</f>
        <v>95</v>
      </c>
      <c r="AG1236">
        <f>E1236/3.6</f>
        <v>26.388888888888889</v>
      </c>
    </row>
    <row r="1237" spans="2:33" x14ac:dyDescent="0.3">
      <c r="B1237" s="6" t="s">
        <v>54</v>
      </c>
      <c r="C1237" s="6">
        <v>1229</v>
      </c>
      <c r="D1237" s="6">
        <v>207</v>
      </c>
      <c r="E1237" s="12">
        <v>94.9</v>
      </c>
      <c r="F1237" s="26">
        <f t="shared" si="178"/>
        <v>-4.1666666666666269E-2</v>
      </c>
      <c r="G1237" s="26">
        <f t="shared" si="173"/>
        <v>26.361111111111111</v>
      </c>
      <c r="H1237" s="26">
        <f t="shared" si="179"/>
        <v>-0.14999999999999858</v>
      </c>
      <c r="I1237" s="28">
        <f>$Y$8*F1237</f>
        <v>-70.833333333332661</v>
      </c>
      <c r="J1237" s="28">
        <f>$Z$8*$Y$8*$AA$8</f>
        <v>200.12400000000002</v>
      </c>
      <c r="K1237" s="28">
        <f>0.5*$AB$8*$AD$8*$AC$8*(G1237)^2</f>
        <v>291.86143518518514</v>
      </c>
      <c r="L1237" s="28">
        <f t="shared" si="174"/>
        <v>421.15210185185254</v>
      </c>
      <c r="M1237" s="31">
        <f t="shared" si="175"/>
        <v>11102.037351594669</v>
      </c>
      <c r="N1237" s="31">
        <f t="shared" si="176"/>
        <v>11.102037351594669</v>
      </c>
      <c r="O1237" s="24" t="str">
        <f t="shared" si="177"/>
        <v/>
      </c>
      <c r="P1237" s="24">
        <f t="shared" si="171"/>
        <v>0</v>
      </c>
      <c r="Q1237" s="24">
        <f t="shared" si="172"/>
        <v>0</v>
      </c>
      <c r="AE1237">
        <f>IF(E1237&lt;1,1,0)</f>
        <v>0</v>
      </c>
      <c r="AF1237">
        <f>IF(AE1237=1,"",E1237)</f>
        <v>94.9</v>
      </c>
      <c r="AG1237">
        <f>E1237/3.6</f>
        <v>26.361111111111111</v>
      </c>
    </row>
    <row r="1238" spans="2:33" x14ac:dyDescent="0.3">
      <c r="B1238" s="6" t="s">
        <v>54</v>
      </c>
      <c r="C1238" s="6">
        <v>1230</v>
      </c>
      <c r="D1238" s="6">
        <v>208</v>
      </c>
      <c r="E1238" s="12">
        <v>94.7</v>
      </c>
      <c r="F1238" s="26">
        <f t="shared" si="178"/>
        <v>-5.5555555555556344E-2</v>
      </c>
      <c r="G1238" s="26">
        <f t="shared" si="173"/>
        <v>26.305555555555557</v>
      </c>
      <c r="H1238" s="26">
        <f t="shared" si="179"/>
        <v>-0.20000000000000284</v>
      </c>
      <c r="I1238" s="28">
        <f>$Y$8*F1238</f>
        <v>-94.444444444445779</v>
      </c>
      <c r="J1238" s="28">
        <f>$Z$8*$Y$8*$AA$8</f>
        <v>200.12400000000002</v>
      </c>
      <c r="K1238" s="28">
        <f>0.5*$AB$8*$AD$8*$AC$8*(G1238)^2</f>
        <v>290.63254629629631</v>
      </c>
      <c r="L1238" s="28">
        <f t="shared" si="174"/>
        <v>396.31210185185057</v>
      </c>
      <c r="M1238" s="31">
        <f t="shared" si="175"/>
        <v>10425.210012602847</v>
      </c>
      <c r="N1238" s="31">
        <f t="shared" si="176"/>
        <v>10.425210012602847</v>
      </c>
      <c r="O1238" s="24" t="str">
        <f t="shared" si="177"/>
        <v/>
      </c>
      <c r="P1238" s="24">
        <f t="shared" si="171"/>
        <v>0</v>
      </c>
      <c r="Q1238" s="24">
        <f t="shared" si="172"/>
        <v>0</v>
      </c>
      <c r="AE1238">
        <f>IF(E1238&lt;1,1,0)</f>
        <v>0</v>
      </c>
      <c r="AF1238">
        <f>IF(AE1238=1,"",E1238)</f>
        <v>94.7</v>
      </c>
      <c r="AG1238">
        <f>E1238/3.6</f>
        <v>26.305555555555557</v>
      </c>
    </row>
    <row r="1239" spans="2:33" x14ac:dyDescent="0.3">
      <c r="B1239" s="6" t="s">
        <v>54</v>
      </c>
      <c r="C1239" s="6">
        <v>1231</v>
      </c>
      <c r="D1239" s="6">
        <v>209</v>
      </c>
      <c r="E1239" s="12">
        <v>94.5</v>
      </c>
      <c r="F1239" s="26">
        <f t="shared" si="178"/>
        <v>-4.1666666666666269E-2</v>
      </c>
      <c r="G1239" s="26">
        <f t="shared" si="173"/>
        <v>26.25</v>
      </c>
      <c r="H1239" s="26">
        <f t="shared" si="179"/>
        <v>-0.14999999999999858</v>
      </c>
      <c r="I1239" s="28">
        <f>$Y$8*F1239</f>
        <v>-70.833333333332661</v>
      </c>
      <c r="J1239" s="28">
        <f>$Z$8*$Y$8*$AA$8</f>
        <v>200.12400000000002</v>
      </c>
      <c r="K1239" s="28">
        <f>0.5*$AB$8*$AD$8*$AC$8*(G1239)^2</f>
        <v>289.40625</v>
      </c>
      <c r="L1239" s="28">
        <f t="shared" si="174"/>
        <v>418.69691666666733</v>
      </c>
      <c r="M1239" s="31">
        <f t="shared" si="175"/>
        <v>10990.794062500017</v>
      </c>
      <c r="N1239" s="31">
        <f t="shared" si="176"/>
        <v>10.990794062500017</v>
      </c>
      <c r="O1239" s="24" t="str">
        <f t="shared" si="177"/>
        <v/>
      </c>
      <c r="P1239" s="24">
        <f t="shared" si="171"/>
        <v>0</v>
      </c>
      <c r="Q1239" s="24">
        <f t="shared" si="172"/>
        <v>0</v>
      </c>
      <c r="AE1239">
        <f>IF(E1239&lt;1,1,0)</f>
        <v>0</v>
      </c>
      <c r="AF1239">
        <f>IF(AE1239=1,"",E1239)</f>
        <v>94.5</v>
      </c>
      <c r="AG1239">
        <f>E1239/3.6</f>
        <v>26.25</v>
      </c>
    </row>
    <row r="1240" spans="2:33" x14ac:dyDescent="0.3">
      <c r="B1240" s="6" t="s">
        <v>54</v>
      </c>
      <c r="C1240" s="6">
        <v>1232</v>
      </c>
      <c r="D1240" s="6">
        <v>210</v>
      </c>
      <c r="E1240" s="12">
        <v>94.4</v>
      </c>
      <c r="F1240" s="26">
        <f t="shared" si="178"/>
        <v>-1.3888888888888099E-2</v>
      </c>
      <c r="G1240" s="26">
        <f t="shared" si="173"/>
        <v>26.222222222222221</v>
      </c>
      <c r="H1240" s="26">
        <f t="shared" si="179"/>
        <v>-4.9999999999997158E-2</v>
      </c>
      <c r="I1240" s="28">
        <f>$Y$8*F1240</f>
        <v>-23.611111111109768</v>
      </c>
      <c r="J1240" s="28">
        <f>$Z$8*$Y$8*$AA$8</f>
        <v>200.12400000000002</v>
      </c>
      <c r="K1240" s="28">
        <f>0.5*$AB$8*$AD$8*$AC$8*(G1240)^2</f>
        <v>288.79407407407405</v>
      </c>
      <c r="L1240" s="28">
        <f t="shared" si="174"/>
        <v>465.30696296296429</v>
      </c>
      <c r="M1240" s="31">
        <f t="shared" si="175"/>
        <v>12201.382584362174</v>
      </c>
      <c r="N1240" s="31">
        <f t="shared" si="176"/>
        <v>12.201382584362175</v>
      </c>
      <c r="O1240" s="24" t="str">
        <f t="shared" si="177"/>
        <v/>
      </c>
      <c r="P1240" s="24">
        <f t="shared" si="171"/>
        <v>0</v>
      </c>
      <c r="Q1240" s="24">
        <f t="shared" si="172"/>
        <v>0</v>
      </c>
      <c r="AE1240">
        <f>IF(E1240&lt;1,1,0)</f>
        <v>0</v>
      </c>
      <c r="AF1240">
        <f>IF(AE1240=1,"",E1240)</f>
        <v>94.4</v>
      </c>
      <c r="AG1240">
        <f>E1240/3.6</f>
        <v>26.222222222222221</v>
      </c>
    </row>
    <row r="1241" spans="2:33" x14ac:dyDescent="0.3">
      <c r="B1241" s="6" t="s">
        <v>54</v>
      </c>
      <c r="C1241" s="6">
        <v>1233</v>
      </c>
      <c r="D1241" s="6">
        <v>211</v>
      </c>
      <c r="E1241" s="12">
        <v>94.4</v>
      </c>
      <c r="F1241" s="26">
        <f t="shared" si="178"/>
        <v>-1.3888888888890073E-2</v>
      </c>
      <c r="G1241" s="26">
        <f t="shared" si="173"/>
        <v>26.222222222222221</v>
      </c>
      <c r="H1241" s="26">
        <f t="shared" si="179"/>
        <v>-5.0000000000004263E-2</v>
      </c>
      <c r="I1241" s="28">
        <f>$Y$8*F1241</f>
        <v>-23.611111111113125</v>
      </c>
      <c r="J1241" s="28">
        <f>$Z$8*$Y$8*$AA$8</f>
        <v>200.12400000000002</v>
      </c>
      <c r="K1241" s="28">
        <f>0.5*$AB$8*$AD$8*$AC$8*(G1241)^2</f>
        <v>288.79407407407405</v>
      </c>
      <c r="L1241" s="28">
        <f t="shared" si="174"/>
        <v>465.30696296296094</v>
      </c>
      <c r="M1241" s="31">
        <f t="shared" si="175"/>
        <v>12201.382584362087</v>
      </c>
      <c r="N1241" s="31">
        <f t="shared" si="176"/>
        <v>12.201382584362086</v>
      </c>
      <c r="O1241" s="24" t="str">
        <f t="shared" si="177"/>
        <v/>
      </c>
      <c r="P1241" s="24">
        <f t="shared" si="171"/>
        <v>0</v>
      </c>
      <c r="Q1241" s="24">
        <f t="shared" si="172"/>
        <v>0</v>
      </c>
      <c r="AE1241">
        <f>IF(E1241&lt;1,1,0)</f>
        <v>0</v>
      </c>
      <c r="AF1241">
        <f>IF(AE1241=1,"",E1241)</f>
        <v>94.4</v>
      </c>
      <c r="AG1241">
        <f>E1241/3.6</f>
        <v>26.222222222222221</v>
      </c>
    </row>
    <row r="1242" spans="2:33" x14ac:dyDescent="0.3">
      <c r="B1242" s="6" t="s">
        <v>54</v>
      </c>
      <c r="C1242" s="6">
        <v>1234</v>
      </c>
      <c r="D1242" s="6">
        <v>212</v>
      </c>
      <c r="E1242" s="12">
        <v>94.3</v>
      </c>
      <c r="F1242" s="26">
        <f t="shared" si="178"/>
        <v>-1.3888888888890073E-2</v>
      </c>
      <c r="G1242" s="26">
        <f t="shared" si="173"/>
        <v>26.194444444444443</v>
      </c>
      <c r="H1242" s="26">
        <f t="shared" si="179"/>
        <v>-5.0000000000004263E-2</v>
      </c>
      <c r="I1242" s="28">
        <f>$Y$8*F1242</f>
        <v>-23.611111111113125</v>
      </c>
      <c r="J1242" s="28">
        <f>$Z$8*$Y$8*$AA$8</f>
        <v>200.12400000000002</v>
      </c>
      <c r="K1242" s="28">
        <f>0.5*$AB$8*$AD$8*$AC$8*(G1242)^2</f>
        <v>288.18254629629627</v>
      </c>
      <c r="L1242" s="28">
        <f t="shared" si="174"/>
        <v>464.69543518518316</v>
      </c>
      <c r="M1242" s="31">
        <f t="shared" si="175"/>
        <v>12172.438760545214</v>
      </c>
      <c r="N1242" s="31">
        <f t="shared" si="176"/>
        <v>12.172438760545214</v>
      </c>
      <c r="O1242" s="24" t="str">
        <f t="shared" si="177"/>
        <v/>
      </c>
      <c r="P1242" s="24">
        <f t="shared" si="171"/>
        <v>0</v>
      </c>
      <c r="Q1242" s="24">
        <f t="shared" si="172"/>
        <v>0</v>
      </c>
      <c r="AE1242">
        <f>IF(E1242&lt;1,1,0)</f>
        <v>0</v>
      </c>
      <c r="AF1242">
        <f>IF(AE1242=1,"",E1242)</f>
        <v>94.3</v>
      </c>
      <c r="AG1242">
        <f>E1242/3.6</f>
        <v>26.194444444444443</v>
      </c>
    </row>
    <row r="1243" spans="2:33" x14ac:dyDescent="0.3">
      <c r="B1243" s="6" t="s">
        <v>54</v>
      </c>
      <c r="C1243" s="6">
        <v>1235</v>
      </c>
      <c r="D1243" s="6">
        <v>213</v>
      </c>
      <c r="E1243" s="12">
        <v>94.3</v>
      </c>
      <c r="F1243" s="26">
        <f t="shared" si="178"/>
        <v>-2.7777777777778172E-2</v>
      </c>
      <c r="G1243" s="26">
        <f t="shared" si="173"/>
        <v>26.194444444444443</v>
      </c>
      <c r="H1243" s="26">
        <f t="shared" si="179"/>
        <v>-0.10000000000000142</v>
      </c>
      <c r="I1243" s="28">
        <f>$Y$8*F1243</f>
        <v>-47.222222222222889</v>
      </c>
      <c r="J1243" s="28">
        <f>$Z$8*$Y$8*$AA$8</f>
        <v>200.12400000000002</v>
      </c>
      <c r="K1243" s="28">
        <f>0.5*$AB$8*$AD$8*$AC$8*(G1243)^2</f>
        <v>288.18254629629627</v>
      </c>
      <c r="L1243" s="28">
        <f t="shared" si="174"/>
        <v>441.08432407407338</v>
      </c>
      <c r="M1243" s="31">
        <f t="shared" si="175"/>
        <v>11553.958822273644</v>
      </c>
      <c r="N1243" s="31">
        <f t="shared" si="176"/>
        <v>11.553958822273644</v>
      </c>
      <c r="O1243" s="24" t="str">
        <f t="shared" si="177"/>
        <v/>
      </c>
      <c r="P1243" s="24">
        <f t="shared" si="171"/>
        <v>0</v>
      </c>
      <c r="Q1243" s="24">
        <f t="shared" si="172"/>
        <v>0</v>
      </c>
      <c r="AE1243">
        <f>IF(E1243&lt;1,1,0)</f>
        <v>0</v>
      </c>
      <c r="AF1243">
        <f>IF(AE1243=1,"",E1243)</f>
        <v>94.3</v>
      </c>
      <c r="AG1243">
        <f>E1243/3.6</f>
        <v>26.194444444444443</v>
      </c>
    </row>
    <row r="1244" spans="2:33" x14ac:dyDescent="0.3">
      <c r="B1244" s="6" t="s">
        <v>54</v>
      </c>
      <c r="C1244" s="6">
        <v>1236</v>
      </c>
      <c r="D1244" s="6">
        <v>214</v>
      </c>
      <c r="E1244" s="12">
        <v>94.1</v>
      </c>
      <c r="F1244" s="26">
        <f t="shared" si="178"/>
        <v>-5.5555555555554373E-2</v>
      </c>
      <c r="G1244" s="26">
        <f t="shared" si="173"/>
        <v>26.138888888888886</v>
      </c>
      <c r="H1244" s="26">
        <f t="shared" si="179"/>
        <v>-0.19999999999999574</v>
      </c>
      <c r="I1244" s="28">
        <f>$Y$8*F1244</f>
        <v>-94.444444444442439</v>
      </c>
      <c r="J1244" s="28">
        <f>$Z$8*$Y$8*$AA$8</f>
        <v>200.12400000000002</v>
      </c>
      <c r="K1244" s="28">
        <f>0.5*$AB$8*$AD$8*$AC$8*(G1244)^2</f>
        <v>286.96143518518511</v>
      </c>
      <c r="L1244" s="28">
        <f t="shared" si="174"/>
        <v>392.64099074074272</v>
      </c>
      <c r="M1244" s="31">
        <f t="shared" si="175"/>
        <v>10263.199230195523</v>
      </c>
      <c r="N1244" s="31">
        <f t="shared" si="176"/>
        <v>10.263199230195523</v>
      </c>
      <c r="O1244" s="24" t="str">
        <f t="shared" si="177"/>
        <v/>
      </c>
      <c r="P1244" s="24">
        <f t="shared" si="171"/>
        <v>0</v>
      </c>
      <c r="Q1244" s="24">
        <f t="shared" si="172"/>
        <v>0</v>
      </c>
      <c r="AE1244">
        <f>IF(E1244&lt;1,1,0)</f>
        <v>0</v>
      </c>
      <c r="AF1244">
        <f>IF(AE1244=1,"",E1244)</f>
        <v>94.1</v>
      </c>
      <c r="AG1244">
        <f>E1244/3.6</f>
        <v>26.138888888888886</v>
      </c>
    </row>
    <row r="1245" spans="2:33" x14ac:dyDescent="0.3">
      <c r="B1245" s="6" t="s">
        <v>54</v>
      </c>
      <c r="C1245" s="6">
        <v>1237</v>
      </c>
      <c r="D1245" s="6">
        <v>215</v>
      </c>
      <c r="E1245" s="12">
        <v>93.9</v>
      </c>
      <c r="F1245" s="26">
        <f t="shared" si="178"/>
        <v>-9.7222222222220642E-2</v>
      </c>
      <c r="G1245" s="26">
        <f t="shared" si="173"/>
        <v>26.083333333333336</v>
      </c>
      <c r="H1245" s="26">
        <f t="shared" si="179"/>
        <v>-0.34999999999999432</v>
      </c>
      <c r="I1245" s="28">
        <f>$Y$8*F1245</f>
        <v>-165.2777777777751</v>
      </c>
      <c r="J1245" s="28">
        <f>$Z$8*$Y$8*$AA$8</f>
        <v>200.12400000000002</v>
      </c>
      <c r="K1245" s="28">
        <f>0.5*$AB$8*$AD$8*$AC$8*(G1245)^2</f>
        <v>285.7429166666667</v>
      </c>
      <c r="L1245" s="28">
        <f t="shared" si="174"/>
        <v>320.58913888889163</v>
      </c>
      <c r="M1245" s="31">
        <f t="shared" si="175"/>
        <v>8362.0333726852568</v>
      </c>
      <c r="N1245" s="31">
        <f t="shared" si="176"/>
        <v>8.3620333726852571</v>
      </c>
      <c r="O1245" s="24" t="str">
        <f t="shared" si="177"/>
        <v/>
      </c>
      <c r="P1245" s="24">
        <f t="shared" si="171"/>
        <v>0</v>
      </c>
      <c r="Q1245" s="24">
        <f t="shared" si="172"/>
        <v>0</v>
      </c>
      <c r="AE1245">
        <f>IF(E1245&lt;1,1,0)</f>
        <v>0</v>
      </c>
      <c r="AF1245">
        <f>IF(AE1245=1,"",E1245)</f>
        <v>93.9</v>
      </c>
      <c r="AG1245">
        <f>E1245/3.6</f>
        <v>26.083333333333336</v>
      </c>
    </row>
    <row r="1246" spans="2:33" x14ac:dyDescent="0.3">
      <c r="B1246" s="6" t="s">
        <v>54</v>
      </c>
      <c r="C1246" s="6">
        <v>1238</v>
      </c>
      <c r="D1246" s="6">
        <v>216</v>
      </c>
      <c r="E1246" s="12">
        <v>93.4</v>
      </c>
      <c r="F1246" s="26">
        <f t="shared" si="178"/>
        <v>-0.15277777777777896</v>
      </c>
      <c r="G1246" s="26">
        <f t="shared" si="173"/>
        <v>25.944444444444446</v>
      </c>
      <c r="H1246" s="26">
        <f t="shared" si="179"/>
        <v>-0.55000000000000426</v>
      </c>
      <c r="I1246" s="28">
        <f>$Y$8*F1246</f>
        <v>-259.72222222222422</v>
      </c>
      <c r="J1246" s="28">
        <f>$Z$8*$Y$8*$AA$8</f>
        <v>200.12400000000002</v>
      </c>
      <c r="K1246" s="28">
        <f>0.5*$AB$8*$AD$8*$AC$8*(G1246)^2</f>
        <v>282.70796296296299</v>
      </c>
      <c r="L1246" s="28">
        <f t="shared" si="174"/>
        <v>223.1097407407388</v>
      </c>
      <c r="M1246" s="31">
        <f t="shared" si="175"/>
        <v>5788.4582736625016</v>
      </c>
      <c r="N1246" s="31">
        <f t="shared" si="176"/>
        <v>5.7884582736625019</v>
      </c>
      <c r="O1246" s="24" t="str">
        <f t="shared" si="177"/>
        <v/>
      </c>
      <c r="P1246" s="24">
        <f t="shared" si="171"/>
        <v>0</v>
      </c>
      <c r="Q1246" s="24">
        <f t="shared" si="172"/>
        <v>0</v>
      </c>
      <c r="AE1246">
        <f>IF(E1246&lt;1,1,0)</f>
        <v>0</v>
      </c>
      <c r="AF1246">
        <f>IF(AE1246=1,"",E1246)</f>
        <v>93.4</v>
      </c>
      <c r="AG1246">
        <f>E1246/3.6</f>
        <v>25.944444444444446</v>
      </c>
    </row>
    <row r="1247" spans="2:33" x14ac:dyDescent="0.3">
      <c r="B1247" s="6" t="s">
        <v>54</v>
      </c>
      <c r="C1247" s="6">
        <v>1239</v>
      </c>
      <c r="D1247" s="6">
        <v>217</v>
      </c>
      <c r="E1247" s="12">
        <v>92.8</v>
      </c>
      <c r="F1247" s="26">
        <f t="shared" si="178"/>
        <v>-0.19444444444444522</v>
      </c>
      <c r="G1247" s="26">
        <f t="shared" si="173"/>
        <v>25.777777777777775</v>
      </c>
      <c r="H1247" s="26">
        <f t="shared" si="179"/>
        <v>-0.70000000000000284</v>
      </c>
      <c r="I1247" s="28">
        <f>$Y$8*F1247</f>
        <v>-330.55555555555691</v>
      </c>
      <c r="J1247" s="28">
        <f>$Z$8*$Y$8*$AA$8</f>
        <v>200.12400000000002</v>
      </c>
      <c r="K1247" s="28">
        <f>0.5*$AB$8*$AD$8*$AC$8*(G1247)^2</f>
        <v>279.08740740740734</v>
      </c>
      <c r="L1247" s="28">
        <f t="shared" si="174"/>
        <v>148.65585185185046</v>
      </c>
      <c r="M1247" s="31">
        <f t="shared" si="175"/>
        <v>3832.017514403256</v>
      </c>
      <c r="N1247" s="31">
        <f t="shared" si="176"/>
        <v>3.832017514403256</v>
      </c>
      <c r="O1247" s="24" t="str">
        <f t="shared" si="177"/>
        <v/>
      </c>
      <c r="P1247" s="24">
        <f t="shared" si="171"/>
        <v>0</v>
      </c>
      <c r="Q1247" s="24">
        <f t="shared" si="172"/>
        <v>0</v>
      </c>
      <c r="AE1247">
        <f>IF(E1247&lt;1,1,0)</f>
        <v>0</v>
      </c>
      <c r="AF1247">
        <f>IF(AE1247=1,"",E1247)</f>
        <v>92.8</v>
      </c>
      <c r="AG1247">
        <f>E1247/3.6</f>
        <v>25.777777777777775</v>
      </c>
    </row>
    <row r="1248" spans="2:33" x14ac:dyDescent="0.3">
      <c r="B1248" s="6" t="s">
        <v>54</v>
      </c>
      <c r="C1248" s="6">
        <v>1240</v>
      </c>
      <c r="D1248" s="6">
        <v>218</v>
      </c>
      <c r="E1248" s="12">
        <v>92</v>
      </c>
      <c r="F1248" s="26">
        <f t="shared" si="178"/>
        <v>-0.20833333333333331</v>
      </c>
      <c r="G1248" s="26">
        <f t="shared" si="173"/>
        <v>25.555555555555554</v>
      </c>
      <c r="H1248" s="26">
        <f t="shared" si="179"/>
        <v>-0.75</v>
      </c>
      <c r="I1248" s="28">
        <f>$Y$8*F1248</f>
        <v>-354.16666666666663</v>
      </c>
      <c r="J1248" s="28">
        <f>$Z$8*$Y$8*$AA$8</f>
        <v>200.12400000000002</v>
      </c>
      <c r="K1248" s="28">
        <f>0.5*$AB$8*$AD$8*$AC$8*(G1248)^2</f>
        <v>274.29629629629625</v>
      </c>
      <c r="L1248" s="28">
        <f t="shared" si="174"/>
        <v>120.25362962962964</v>
      </c>
      <c r="M1248" s="31">
        <f t="shared" si="175"/>
        <v>3073.1483127572019</v>
      </c>
      <c r="N1248" s="31">
        <f t="shared" si="176"/>
        <v>3.0731483127572017</v>
      </c>
      <c r="O1248" s="24" t="str">
        <f t="shared" si="177"/>
        <v/>
      </c>
      <c r="P1248" s="24">
        <f t="shared" si="171"/>
        <v>0</v>
      </c>
      <c r="Q1248" s="24">
        <f t="shared" si="172"/>
        <v>0</v>
      </c>
      <c r="AE1248">
        <f>IF(E1248&lt;1,1,0)</f>
        <v>0</v>
      </c>
      <c r="AF1248">
        <f>IF(AE1248=1,"",E1248)</f>
        <v>92</v>
      </c>
      <c r="AG1248">
        <f>E1248/3.6</f>
        <v>25.555555555555554</v>
      </c>
    </row>
    <row r="1249" spans="2:33" x14ac:dyDescent="0.3">
      <c r="B1249" s="6" t="s">
        <v>54</v>
      </c>
      <c r="C1249" s="6">
        <v>1241</v>
      </c>
      <c r="D1249" s="6">
        <v>219</v>
      </c>
      <c r="E1249" s="12">
        <v>91.3</v>
      </c>
      <c r="F1249" s="26">
        <f t="shared" si="178"/>
        <v>-0.19444444444444522</v>
      </c>
      <c r="G1249" s="26">
        <f t="shared" si="173"/>
        <v>25.361111111111111</v>
      </c>
      <c r="H1249" s="26">
        <f t="shared" si="179"/>
        <v>-0.70000000000000284</v>
      </c>
      <c r="I1249" s="28">
        <f>$Y$8*F1249</f>
        <v>-330.55555555555691</v>
      </c>
      <c r="J1249" s="28">
        <f>$Z$8*$Y$8*$AA$8</f>
        <v>200.12400000000002</v>
      </c>
      <c r="K1249" s="28">
        <f>0.5*$AB$8*$AD$8*$AC$8*(G1249)^2</f>
        <v>270.13810185185184</v>
      </c>
      <c r="L1249" s="28">
        <f t="shared" si="174"/>
        <v>139.70654629629496</v>
      </c>
      <c r="M1249" s="31">
        <f t="shared" si="175"/>
        <v>3543.1132435699251</v>
      </c>
      <c r="N1249" s="31">
        <f t="shared" si="176"/>
        <v>3.5431132435699251</v>
      </c>
      <c r="O1249" s="24" t="str">
        <f t="shared" si="177"/>
        <v/>
      </c>
      <c r="P1249" s="24">
        <f t="shared" si="171"/>
        <v>0</v>
      </c>
      <c r="Q1249" s="24">
        <f t="shared" si="172"/>
        <v>0</v>
      </c>
      <c r="AE1249">
        <f>IF(E1249&lt;1,1,0)</f>
        <v>0</v>
      </c>
      <c r="AF1249">
        <f>IF(AE1249=1,"",E1249)</f>
        <v>91.3</v>
      </c>
      <c r="AG1249">
        <f>E1249/3.6</f>
        <v>25.361111111111111</v>
      </c>
    </row>
    <row r="1250" spans="2:33" x14ac:dyDescent="0.3">
      <c r="B1250" s="6" t="s">
        <v>54</v>
      </c>
      <c r="C1250" s="6">
        <v>1242</v>
      </c>
      <c r="D1250" s="6">
        <v>220</v>
      </c>
      <c r="E1250" s="12">
        <v>90.6</v>
      </c>
      <c r="F1250" s="26">
        <f t="shared" si="178"/>
        <v>-0.18055555555555516</v>
      </c>
      <c r="G1250" s="26">
        <f t="shared" si="173"/>
        <v>25.166666666666664</v>
      </c>
      <c r="H1250" s="26">
        <f t="shared" si="179"/>
        <v>-0.64999999999999858</v>
      </c>
      <c r="I1250" s="28">
        <f>$Y$8*F1250</f>
        <v>-306.94444444444377</v>
      </c>
      <c r="J1250" s="28">
        <f>$Z$8*$Y$8*$AA$8</f>
        <v>200.12400000000002</v>
      </c>
      <c r="K1250" s="28">
        <f>0.5*$AB$8*$AD$8*$AC$8*(G1250)^2</f>
        <v>266.0116666666666</v>
      </c>
      <c r="L1250" s="28">
        <f t="shared" si="174"/>
        <v>159.19122222222285</v>
      </c>
      <c r="M1250" s="31">
        <f t="shared" si="175"/>
        <v>4006.3124259259412</v>
      </c>
      <c r="N1250" s="31">
        <f t="shared" si="176"/>
        <v>4.0063124259259411</v>
      </c>
      <c r="O1250" s="24" t="str">
        <f t="shared" si="177"/>
        <v/>
      </c>
      <c r="P1250" s="24">
        <f t="shared" si="171"/>
        <v>0</v>
      </c>
      <c r="Q1250" s="24">
        <f t="shared" si="172"/>
        <v>0</v>
      </c>
      <c r="AE1250">
        <f>IF(E1250&lt;1,1,0)</f>
        <v>0</v>
      </c>
      <c r="AF1250">
        <f>IF(AE1250=1,"",E1250)</f>
        <v>90.6</v>
      </c>
      <c r="AG1250">
        <f>E1250/3.6</f>
        <v>25.166666666666664</v>
      </c>
    </row>
    <row r="1251" spans="2:33" x14ac:dyDescent="0.3">
      <c r="B1251" s="6" t="s">
        <v>54</v>
      </c>
      <c r="C1251" s="6">
        <v>1243</v>
      </c>
      <c r="D1251" s="6">
        <v>221</v>
      </c>
      <c r="E1251" s="12">
        <v>90</v>
      </c>
      <c r="F1251" s="26">
        <f t="shared" si="178"/>
        <v>-0.18055555555555516</v>
      </c>
      <c r="G1251" s="26">
        <f t="shared" si="173"/>
        <v>25</v>
      </c>
      <c r="H1251" s="26">
        <f t="shared" si="179"/>
        <v>-0.64999999999999858</v>
      </c>
      <c r="I1251" s="28">
        <f>$Y$8*F1251</f>
        <v>-306.94444444444377</v>
      </c>
      <c r="J1251" s="28">
        <f>$Z$8*$Y$8*$AA$8</f>
        <v>200.12400000000002</v>
      </c>
      <c r="K1251" s="28">
        <f>0.5*$AB$8*$AD$8*$AC$8*(G1251)^2</f>
        <v>262.5</v>
      </c>
      <c r="L1251" s="28">
        <f t="shared" si="174"/>
        <v>155.67955555555625</v>
      </c>
      <c r="M1251" s="31">
        <f t="shared" si="175"/>
        <v>3891.9888888889063</v>
      </c>
      <c r="N1251" s="31">
        <f t="shared" si="176"/>
        <v>3.8919888888889065</v>
      </c>
      <c r="O1251" s="24" t="str">
        <f t="shared" si="177"/>
        <v/>
      </c>
      <c r="P1251" s="24">
        <f t="shared" si="171"/>
        <v>0</v>
      </c>
      <c r="Q1251" s="24">
        <f t="shared" si="172"/>
        <v>0</v>
      </c>
      <c r="AE1251">
        <f>IF(E1251&lt;1,1,0)</f>
        <v>0</v>
      </c>
      <c r="AF1251">
        <f>IF(AE1251=1,"",E1251)</f>
        <v>90</v>
      </c>
      <c r="AG1251">
        <f>E1251/3.6</f>
        <v>25</v>
      </c>
    </row>
    <row r="1252" spans="2:33" x14ac:dyDescent="0.3">
      <c r="B1252" s="6" t="s">
        <v>54</v>
      </c>
      <c r="C1252" s="6">
        <v>1244</v>
      </c>
      <c r="D1252" s="6">
        <v>222</v>
      </c>
      <c r="E1252" s="12">
        <v>89.3</v>
      </c>
      <c r="F1252" s="26">
        <f t="shared" si="178"/>
        <v>-0.18055555555555516</v>
      </c>
      <c r="G1252" s="26">
        <f t="shared" si="173"/>
        <v>24.805555555555554</v>
      </c>
      <c r="H1252" s="26">
        <f t="shared" si="179"/>
        <v>-0.64999999999999858</v>
      </c>
      <c r="I1252" s="28">
        <f>$Y$8*F1252</f>
        <v>-306.94444444444377</v>
      </c>
      <c r="J1252" s="28">
        <f>$Z$8*$Y$8*$AA$8</f>
        <v>200.12400000000002</v>
      </c>
      <c r="K1252" s="28">
        <f>0.5*$AB$8*$AD$8*$AC$8*(G1252)^2</f>
        <v>258.43254629629627</v>
      </c>
      <c r="L1252" s="28">
        <f t="shared" si="174"/>
        <v>151.61210185185251</v>
      </c>
      <c r="M1252" s="31">
        <f t="shared" si="175"/>
        <v>3760.8224153806746</v>
      </c>
      <c r="N1252" s="31">
        <f t="shared" si="176"/>
        <v>3.7608224153806744</v>
      </c>
      <c r="O1252" s="24" t="str">
        <f t="shared" si="177"/>
        <v/>
      </c>
      <c r="P1252" s="24">
        <f t="shared" si="171"/>
        <v>0</v>
      </c>
      <c r="Q1252" s="24">
        <f t="shared" si="172"/>
        <v>0</v>
      </c>
      <c r="AE1252">
        <f>IF(E1252&lt;1,1,0)</f>
        <v>0</v>
      </c>
      <c r="AF1252">
        <f>IF(AE1252=1,"",E1252)</f>
        <v>89.3</v>
      </c>
      <c r="AG1252">
        <f>E1252/3.6</f>
        <v>24.805555555555554</v>
      </c>
    </row>
    <row r="1253" spans="2:33" x14ac:dyDescent="0.3">
      <c r="B1253" s="6" t="s">
        <v>54</v>
      </c>
      <c r="C1253" s="6">
        <v>1245</v>
      </c>
      <c r="D1253" s="6">
        <v>223</v>
      </c>
      <c r="E1253" s="12">
        <v>88.7</v>
      </c>
      <c r="F1253" s="26">
        <f t="shared" si="178"/>
        <v>-0.16666666666666705</v>
      </c>
      <c r="G1253" s="26">
        <f t="shared" si="173"/>
        <v>24.638888888888889</v>
      </c>
      <c r="H1253" s="26">
        <f t="shared" si="179"/>
        <v>-0.60000000000000142</v>
      </c>
      <c r="I1253" s="28">
        <f>$Y$8*F1253</f>
        <v>-283.333333333334</v>
      </c>
      <c r="J1253" s="28">
        <f>$Z$8*$Y$8*$AA$8</f>
        <v>200.12400000000002</v>
      </c>
      <c r="K1253" s="28">
        <f>0.5*$AB$8*$AD$8*$AC$8*(G1253)^2</f>
        <v>254.97143518518519</v>
      </c>
      <c r="L1253" s="28">
        <f t="shared" si="174"/>
        <v>171.76210185185121</v>
      </c>
      <c r="M1253" s="31">
        <f t="shared" si="175"/>
        <v>4232.0273428497785</v>
      </c>
      <c r="N1253" s="31">
        <f t="shared" si="176"/>
        <v>4.2320273428497783</v>
      </c>
      <c r="O1253" s="24" t="str">
        <f t="shared" si="177"/>
        <v/>
      </c>
      <c r="P1253" s="24">
        <f t="shared" si="171"/>
        <v>0</v>
      </c>
      <c r="Q1253" s="24">
        <f t="shared" si="172"/>
        <v>0</v>
      </c>
      <c r="AE1253">
        <f>IF(E1253&lt;1,1,0)</f>
        <v>0</v>
      </c>
      <c r="AF1253">
        <f>IF(AE1253=1,"",E1253)</f>
        <v>88.7</v>
      </c>
      <c r="AG1253">
        <f>E1253/3.6</f>
        <v>24.638888888888889</v>
      </c>
    </row>
    <row r="1254" spans="2:33" x14ac:dyDescent="0.3">
      <c r="B1254" s="6" t="s">
        <v>54</v>
      </c>
      <c r="C1254" s="6">
        <v>1246</v>
      </c>
      <c r="D1254" s="6">
        <v>224</v>
      </c>
      <c r="E1254" s="12">
        <v>88.1</v>
      </c>
      <c r="F1254" s="26">
        <f t="shared" si="178"/>
        <v>-0.18055555555555516</v>
      </c>
      <c r="G1254" s="26">
        <f t="shared" si="173"/>
        <v>24.472222222222221</v>
      </c>
      <c r="H1254" s="26">
        <f t="shared" si="179"/>
        <v>-0.64999999999999858</v>
      </c>
      <c r="I1254" s="28">
        <f>$Y$8*F1254</f>
        <v>-306.94444444444377</v>
      </c>
      <c r="J1254" s="28">
        <f>$Z$8*$Y$8*$AA$8</f>
        <v>200.12400000000002</v>
      </c>
      <c r="K1254" s="28">
        <f>0.5*$AB$8*$AD$8*$AC$8*(G1254)^2</f>
        <v>251.53365740740739</v>
      </c>
      <c r="L1254" s="28">
        <f t="shared" si="174"/>
        <v>144.71321296296364</v>
      </c>
      <c r="M1254" s="31">
        <f t="shared" si="175"/>
        <v>3541.4539061214155</v>
      </c>
      <c r="N1254" s="31">
        <f t="shared" si="176"/>
        <v>3.5414539061214154</v>
      </c>
      <c r="O1254" s="24" t="str">
        <f t="shared" si="177"/>
        <v/>
      </c>
      <c r="P1254" s="24">
        <f t="shared" si="171"/>
        <v>0</v>
      </c>
      <c r="Q1254" s="24">
        <f t="shared" si="172"/>
        <v>0</v>
      </c>
      <c r="AE1254">
        <f>IF(E1254&lt;1,1,0)</f>
        <v>0</v>
      </c>
      <c r="AF1254">
        <f>IF(AE1254=1,"",E1254)</f>
        <v>88.1</v>
      </c>
      <c r="AG1254">
        <f>E1254/3.6</f>
        <v>24.472222222222221</v>
      </c>
    </row>
    <row r="1255" spans="2:33" x14ac:dyDescent="0.3">
      <c r="B1255" s="6" t="s">
        <v>54</v>
      </c>
      <c r="C1255" s="6">
        <v>1247</v>
      </c>
      <c r="D1255" s="6">
        <v>225</v>
      </c>
      <c r="E1255" s="12">
        <v>87.4</v>
      </c>
      <c r="F1255" s="26">
        <f t="shared" si="178"/>
        <v>-0.19444444444444325</v>
      </c>
      <c r="G1255" s="26">
        <f t="shared" si="173"/>
        <v>24.277777777777779</v>
      </c>
      <c r="H1255" s="26">
        <f t="shared" si="179"/>
        <v>-0.69999999999999574</v>
      </c>
      <c r="I1255" s="28">
        <f>$Y$8*F1255</f>
        <v>-330.55555555555355</v>
      </c>
      <c r="J1255" s="28">
        <f>$Z$8*$Y$8*$AA$8</f>
        <v>200.12400000000002</v>
      </c>
      <c r="K1255" s="28">
        <f>0.5*$AB$8*$AD$8*$AC$8*(G1255)^2</f>
        <v>247.5524074074074</v>
      </c>
      <c r="L1255" s="28">
        <f t="shared" si="174"/>
        <v>117.12085185185387</v>
      </c>
      <c r="M1255" s="31">
        <f t="shared" si="175"/>
        <v>2843.4340144033413</v>
      </c>
      <c r="N1255" s="31">
        <f t="shared" si="176"/>
        <v>2.8434340144033414</v>
      </c>
      <c r="O1255" s="24" t="str">
        <f t="shared" si="177"/>
        <v/>
      </c>
      <c r="P1255" s="24">
        <f t="shared" si="171"/>
        <v>0</v>
      </c>
      <c r="Q1255" s="24">
        <f t="shared" si="172"/>
        <v>0</v>
      </c>
      <c r="AE1255">
        <f>IF(E1255&lt;1,1,0)</f>
        <v>0</v>
      </c>
      <c r="AF1255">
        <f>IF(AE1255=1,"",E1255)</f>
        <v>87.4</v>
      </c>
      <c r="AG1255">
        <f>E1255/3.6</f>
        <v>24.277777777777779</v>
      </c>
    </row>
    <row r="1256" spans="2:33" x14ac:dyDescent="0.3">
      <c r="B1256" s="6" t="s">
        <v>54</v>
      </c>
      <c r="C1256" s="6">
        <v>1248</v>
      </c>
      <c r="D1256" s="6">
        <v>226</v>
      </c>
      <c r="E1256" s="12">
        <v>86.7</v>
      </c>
      <c r="F1256" s="26">
        <f t="shared" si="178"/>
        <v>-0.19444444444444522</v>
      </c>
      <c r="G1256" s="26">
        <f t="shared" si="173"/>
        <v>24.083333333333332</v>
      </c>
      <c r="H1256" s="26">
        <f t="shared" si="179"/>
        <v>-0.70000000000000284</v>
      </c>
      <c r="I1256" s="28">
        <f>$Y$8*F1256</f>
        <v>-330.55555555555691</v>
      </c>
      <c r="J1256" s="28">
        <f>$Z$8*$Y$8*$AA$8</f>
        <v>200.12400000000002</v>
      </c>
      <c r="K1256" s="28">
        <f>0.5*$AB$8*$AD$8*$AC$8*(G1256)^2</f>
        <v>243.6029166666666</v>
      </c>
      <c r="L1256" s="28">
        <f t="shared" si="174"/>
        <v>113.17136111110972</v>
      </c>
      <c r="M1256" s="31">
        <f t="shared" si="175"/>
        <v>2725.5436134258921</v>
      </c>
      <c r="N1256" s="31">
        <f t="shared" si="176"/>
        <v>2.7255436134258919</v>
      </c>
      <c r="O1256" s="24" t="str">
        <f t="shared" si="177"/>
        <v/>
      </c>
      <c r="P1256" s="24">
        <f t="shared" si="171"/>
        <v>0</v>
      </c>
      <c r="Q1256" s="24">
        <f t="shared" si="172"/>
        <v>0</v>
      </c>
      <c r="AE1256">
        <f>IF(E1256&lt;1,1,0)</f>
        <v>0</v>
      </c>
      <c r="AF1256">
        <f>IF(AE1256=1,"",E1256)</f>
        <v>86.7</v>
      </c>
      <c r="AG1256">
        <f>E1256/3.6</f>
        <v>24.083333333333332</v>
      </c>
    </row>
    <row r="1257" spans="2:33" x14ac:dyDescent="0.3">
      <c r="B1257" s="6" t="s">
        <v>54</v>
      </c>
      <c r="C1257" s="6">
        <v>1249</v>
      </c>
      <c r="D1257" s="6">
        <v>227</v>
      </c>
      <c r="E1257" s="12">
        <v>86</v>
      </c>
      <c r="F1257" s="26">
        <f t="shared" si="178"/>
        <v>-0.19444444444444522</v>
      </c>
      <c r="G1257" s="26">
        <f t="shared" si="173"/>
        <v>23.888888888888889</v>
      </c>
      <c r="H1257" s="26">
        <f t="shared" si="179"/>
        <v>-0.70000000000000284</v>
      </c>
      <c r="I1257" s="28">
        <f>$Y$8*F1257</f>
        <v>-330.55555555555691</v>
      </c>
      <c r="J1257" s="28">
        <f>$Z$8*$Y$8*$AA$8</f>
        <v>200.12400000000002</v>
      </c>
      <c r="K1257" s="28">
        <f>0.5*$AB$8*$AD$8*$AC$8*(G1257)^2</f>
        <v>239.68518518518516</v>
      </c>
      <c r="L1257" s="28">
        <f t="shared" si="174"/>
        <v>109.25362962962828</v>
      </c>
      <c r="M1257" s="31">
        <f t="shared" si="175"/>
        <v>2609.9478189300089</v>
      </c>
      <c r="N1257" s="31">
        <f t="shared" si="176"/>
        <v>2.6099478189300087</v>
      </c>
      <c r="O1257" s="24" t="str">
        <f t="shared" si="177"/>
        <v/>
      </c>
      <c r="P1257" s="24">
        <f t="shared" si="171"/>
        <v>0</v>
      </c>
      <c r="Q1257" s="24">
        <f t="shared" si="172"/>
        <v>0</v>
      </c>
      <c r="AE1257">
        <f>IF(E1257&lt;1,1,0)</f>
        <v>0</v>
      </c>
      <c r="AF1257">
        <f>IF(AE1257=1,"",E1257)</f>
        <v>86</v>
      </c>
      <c r="AG1257">
        <f>E1257/3.6</f>
        <v>23.888888888888889</v>
      </c>
    </row>
    <row r="1258" spans="2:33" x14ac:dyDescent="0.3">
      <c r="B1258" s="6" t="s">
        <v>54</v>
      </c>
      <c r="C1258" s="6">
        <v>1250</v>
      </c>
      <c r="D1258" s="6">
        <v>228</v>
      </c>
      <c r="E1258" s="12">
        <v>85.3</v>
      </c>
      <c r="F1258" s="26">
        <f t="shared" si="178"/>
        <v>-0.18055555555555516</v>
      </c>
      <c r="G1258" s="26">
        <f t="shared" si="173"/>
        <v>23.694444444444443</v>
      </c>
      <c r="H1258" s="26">
        <f t="shared" si="179"/>
        <v>-0.64999999999999858</v>
      </c>
      <c r="I1258" s="28">
        <f>$Y$8*F1258</f>
        <v>-306.94444444444377</v>
      </c>
      <c r="J1258" s="28">
        <f>$Z$8*$Y$8*$AA$8</f>
        <v>200.12400000000002</v>
      </c>
      <c r="K1258" s="28">
        <f>0.5*$AB$8*$AD$8*$AC$8*(G1258)^2</f>
        <v>235.79921296296291</v>
      </c>
      <c r="L1258" s="28">
        <f t="shared" si="174"/>
        <v>128.97876851851916</v>
      </c>
      <c r="M1258" s="31">
        <f t="shared" si="175"/>
        <v>3056.0802651749123</v>
      </c>
      <c r="N1258" s="31">
        <f t="shared" si="176"/>
        <v>3.0560802651749124</v>
      </c>
      <c r="O1258" s="24" t="str">
        <f t="shared" si="177"/>
        <v/>
      </c>
      <c r="P1258" s="24">
        <f t="shared" si="171"/>
        <v>0</v>
      </c>
      <c r="Q1258" s="24">
        <f t="shared" si="172"/>
        <v>0</v>
      </c>
      <c r="AE1258">
        <f>IF(E1258&lt;1,1,0)</f>
        <v>0</v>
      </c>
      <c r="AF1258">
        <f>IF(AE1258=1,"",E1258)</f>
        <v>85.3</v>
      </c>
      <c r="AG1258">
        <f>E1258/3.6</f>
        <v>23.694444444444443</v>
      </c>
    </row>
    <row r="1259" spans="2:33" x14ac:dyDescent="0.3">
      <c r="B1259" s="6" t="s">
        <v>54</v>
      </c>
      <c r="C1259" s="6">
        <v>1251</v>
      </c>
      <c r="D1259" s="6">
        <v>229</v>
      </c>
      <c r="E1259" s="12">
        <v>84.7</v>
      </c>
      <c r="F1259" s="26">
        <f t="shared" si="178"/>
        <v>-0.16666666666666705</v>
      </c>
      <c r="G1259" s="26">
        <f t="shared" si="173"/>
        <v>23.527777777777779</v>
      </c>
      <c r="H1259" s="26">
        <f t="shared" si="179"/>
        <v>-0.60000000000000142</v>
      </c>
      <c r="I1259" s="28">
        <f>$Y$8*F1259</f>
        <v>-283.333333333334</v>
      </c>
      <c r="J1259" s="28">
        <f>$Z$8*$Y$8*$AA$8</f>
        <v>200.12400000000002</v>
      </c>
      <c r="K1259" s="28">
        <f>0.5*$AB$8*$AD$8*$AC$8*(G1259)^2</f>
        <v>232.49365740740743</v>
      </c>
      <c r="L1259" s="28">
        <f t="shared" si="174"/>
        <v>149.28432407407345</v>
      </c>
      <c r="M1259" s="31">
        <f t="shared" si="175"/>
        <v>3512.3284025205617</v>
      </c>
      <c r="N1259" s="31">
        <f t="shared" si="176"/>
        <v>3.5123284025205619</v>
      </c>
      <c r="O1259" s="24" t="str">
        <f t="shared" si="177"/>
        <v/>
      </c>
      <c r="P1259" s="24">
        <f t="shared" si="171"/>
        <v>0</v>
      </c>
      <c r="Q1259" s="24">
        <f t="shared" si="172"/>
        <v>0</v>
      </c>
      <c r="AE1259">
        <f>IF(E1259&lt;1,1,0)</f>
        <v>0</v>
      </c>
      <c r="AF1259">
        <f>IF(AE1259=1,"",E1259)</f>
        <v>84.7</v>
      </c>
      <c r="AG1259">
        <f>E1259/3.6</f>
        <v>23.527777777777779</v>
      </c>
    </row>
    <row r="1260" spans="2:33" x14ac:dyDescent="0.3">
      <c r="B1260" s="6" t="s">
        <v>54</v>
      </c>
      <c r="C1260" s="6">
        <v>1252</v>
      </c>
      <c r="D1260" s="6">
        <v>230</v>
      </c>
      <c r="E1260" s="12">
        <v>84.1</v>
      </c>
      <c r="F1260" s="26">
        <f t="shared" si="178"/>
        <v>-0.16666666666666705</v>
      </c>
      <c r="G1260" s="26">
        <f t="shared" si="173"/>
        <v>23.361111111111111</v>
      </c>
      <c r="H1260" s="26">
        <f t="shared" si="179"/>
        <v>-0.60000000000000142</v>
      </c>
      <c r="I1260" s="28">
        <f>$Y$8*F1260</f>
        <v>-283.333333333334</v>
      </c>
      <c r="J1260" s="28">
        <f>$Z$8*$Y$8*$AA$8</f>
        <v>200.12400000000002</v>
      </c>
      <c r="K1260" s="28">
        <f>0.5*$AB$8*$AD$8*$AC$8*(G1260)^2</f>
        <v>229.21143518518517</v>
      </c>
      <c r="L1260" s="28">
        <f t="shared" si="174"/>
        <v>146.00210185185119</v>
      </c>
      <c r="M1260" s="31">
        <f t="shared" si="175"/>
        <v>3410.7713238168571</v>
      </c>
      <c r="N1260" s="31">
        <f t="shared" si="176"/>
        <v>3.4107713238168573</v>
      </c>
      <c r="O1260" s="24" t="str">
        <f t="shared" si="177"/>
        <v/>
      </c>
      <c r="P1260" s="24">
        <f t="shared" si="171"/>
        <v>0</v>
      </c>
      <c r="Q1260" s="24">
        <f t="shared" si="172"/>
        <v>0</v>
      </c>
      <c r="AE1260">
        <f>IF(E1260&lt;1,1,0)</f>
        <v>0</v>
      </c>
      <c r="AF1260">
        <f>IF(AE1260=1,"",E1260)</f>
        <v>84.1</v>
      </c>
      <c r="AG1260">
        <f>E1260/3.6</f>
        <v>23.361111111111111</v>
      </c>
    </row>
    <row r="1261" spans="2:33" x14ac:dyDescent="0.3">
      <c r="B1261" s="6" t="s">
        <v>54</v>
      </c>
      <c r="C1261" s="6">
        <v>1253</v>
      </c>
      <c r="D1261" s="6">
        <v>231</v>
      </c>
      <c r="E1261" s="12">
        <v>83.5</v>
      </c>
      <c r="F1261" s="26">
        <f t="shared" si="178"/>
        <v>-0.16666666666666508</v>
      </c>
      <c r="G1261" s="26">
        <f t="shared" si="173"/>
        <v>23.194444444444443</v>
      </c>
      <c r="H1261" s="26">
        <f t="shared" si="179"/>
        <v>-0.59999999999999432</v>
      </c>
      <c r="I1261" s="28">
        <f>$Y$8*F1261</f>
        <v>-283.33333333333064</v>
      </c>
      <c r="J1261" s="28">
        <f>$Z$8*$Y$8*$AA$8</f>
        <v>200.12400000000002</v>
      </c>
      <c r="K1261" s="28">
        <f>0.5*$AB$8*$AD$8*$AC$8*(G1261)^2</f>
        <v>225.95254629629625</v>
      </c>
      <c r="L1261" s="28">
        <f t="shared" si="174"/>
        <v>142.74321296296563</v>
      </c>
      <c r="M1261" s="31">
        <f t="shared" si="175"/>
        <v>3310.8495228910083</v>
      </c>
      <c r="N1261" s="31">
        <f t="shared" si="176"/>
        <v>3.3108495228910084</v>
      </c>
      <c r="O1261" s="24" t="str">
        <f t="shared" si="177"/>
        <v/>
      </c>
      <c r="P1261" s="24">
        <f t="shared" si="171"/>
        <v>0</v>
      </c>
      <c r="Q1261" s="24">
        <f t="shared" si="172"/>
        <v>0</v>
      </c>
      <c r="AE1261">
        <f>IF(E1261&lt;1,1,0)</f>
        <v>0</v>
      </c>
      <c r="AF1261">
        <f>IF(AE1261=1,"",E1261)</f>
        <v>83.5</v>
      </c>
      <c r="AG1261">
        <f>E1261/3.6</f>
        <v>23.194444444444443</v>
      </c>
    </row>
    <row r="1262" spans="2:33" x14ac:dyDescent="0.3">
      <c r="B1262" s="6" t="s">
        <v>54</v>
      </c>
      <c r="C1262" s="6">
        <v>1254</v>
      </c>
      <c r="D1262" s="6">
        <v>232</v>
      </c>
      <c r="E1262" s="12">
        <v>82.9</v>
      </c>
      <c r="F1262" s="26">
        <f t="shared" si="178"/>
        <v>-0.16666666666666705</v>
      </c>
      <c r="G1262" s="26">
        <f t="shared" si="173"/>
        <v>23.027777777777779</v>
      </c>
      <c r="H1262" s="26">
        <f t="shared" si="179"/>
        <v>-0.60000000000000142</v>
      </c>
      <c r="I1262" s="28">
        <f>$Y$8*F1262</f>
        <v>-283.333333333334</v>
      </c>
      <c r="J1262" s="28">
        <f>$Z$8*$Y$8*$AA$8</f>
        <v>200.12400000000002</v>
      </c>
      <c r="K1262" s="28">
        <f>0.5*$AB$8*$AD$8*$AC$8*(G1262)^2</f>
        <v>222.71699074074073</v>
      </c>
      <c r="L1262" s="28">
        <f t="shared" si="174"/>
        <v>139.50765740740675</v>
      </c>
      <c r="M1262" s="31">
        <f t="shared" si="175"/>
        <v>3212.5513330761169</v>
      </c>
      <c r="N1262" s="31">
        <f t="shared" si="176"/>
        <v>3.2125513330761168</v>
      </c>
      <c r="O1262" s="24" t="str">
        <f t="shared" si="177"/>
        <v/>
      </c>
      <c r="P1262" s="24">
        <f t="shared" si="171"/>
        <v>0</v>
      </c>
      <c r="Q1262" s="24">
        <f t="shared" si="172"/>
        <v>0</v>
      </c>
      <c r="AE1262">
        <f>IF(E1262&lt;1,1,0)</f>
        <v>0</v>
      </c>
      <c r="AF1262">
        <f>IF(AE1262=1,"",E1262)</f>
        <v>82.9</v>
      </c>
      <c r="AG1262">
        <f>E1262/3.6</f>
        <v>23.027777777777779</v>
      </c>
    </row>
    <row r="1263" spans="2:33" x14ac:dyDescent="0.3">
      <c r="B1263" s="6" t="s">
        <v>54</v>
      </c>
      <c r="C1263" s="6">
        <v>1255</v>
      </c>
      <c r="D1263" s="6">
        <v>233</v>
      </c>
      <c r="E1263" s="12">
        <v>82.3</v>
      </c>
      <c r="F1263" s="26">
        <f t="shared" si="178"/>
        <v>-0.16666666666666705</v>
      </c>
      <c r="G1263" s="26">
        <f t="shared" si="173"/>
        <v>22.861111111111111</v>
      </c>
      <c r="H1263" s="26">
        <f t="shared" si="179"/>
        <v>-0.60000000000000142</v>
      </c>
      <c r="I1263" s="28">
        <f>$Y$8*F1263</f>
        <v>-283.333333333334</v>
      </c>
      <c r="J1263" s="28">
        <f>$Z$8*$Y$8*$AA$8</f>
        <v>200.12400000000002</v>
      </c>
      <c r="K1263" s="28">
        <f>0.5*$AB$8*$AD$8*$AC$8*(G1263)^2</f>
        <v>219.50476851851852</v>
      </c>
      <c r="L1263" s="28">
        <f t="shared" si="174"/>
        <v>136.29543518518454</v>
      </c>
      <c r="M1263" s="31">
        <f t="shared" si="175"/>
        <v>3115.8650877057466</v>
      </c>
      <c r="N1263" s="31">
        <f t="shared" si="176"/>
        <v>3.1158650877057466</v>
      </c>
      <c r="O1263" s="24" t="str">
        <f t="shared" si="177"/>
        <v/>
      </c>
      <c r="P1263" s="24">
        <f t="shared" si="171"/>
        <v>0</v>
      </c>
      <c r="Q1263" s="24">
        <f t="shared" si="172"/>
        <v>0</v>
      </c>
      <c r="AE1263">
        <f>IF(E1263&lt;1,1,0)</f>
        <v>0</v>
      </c>
      <c r="AF1263">
        <f>IF(AE1263=1,"",E1263)</f>
        <v>82.3</v>
      </c>
      <c r="AG1263">
        <f>E1263/3.6</f>
        <v>22.861111111111111</v>
      </c>
    </row>
    <row r="1264" spans="2:33" x14ac:dyDescent="0.3">
      <c r="B1264" s="6" t="s">
        <v>54</v>
      </c>
      <c r="C1264" s="6">
        <v>1256</v>
      </c>
      <c r="D1264" s="6">
        <v>234</v>
      </c>
      <c r="E1264" s="12">
        <v>81.7</v>
      </c>
      <c r="F1264" s="26">
        <f t="shared" si="178"/>
        <v>-0.16666666666666705</v>
      </c>
      <c r="G1264" s="26">
        <f t="shared" si="173"/>
        <v>22.694444444444446</v>
      </c>
      <c r="H1264" s="26">
        <f t="shared" si="179"/>
        <v>-0.60000000000000142</v>
      </c>
      <c r="I1264" s="28">
        <f>$Y$8*F1264</f>
        <v>-283.333333333334</v>
      </c>
      <c r="J1264" s="28">
        <f>$Z$8*$Y$8*$AA$8</f>
        <v>200.12400000000002</v>
      </c>
      <c r="K1264" s="28">
        <f>0.5*$AB$8*$AD$8*$AC$8*(G1264)^2</f>
        <v>216.31587962962965</v>
      </c>
      <c r="L1264" s="28">
        <f t="shared" si="174"/>
        <v>133.10654629629568</v>
      </c>
      <c r="M1264" s="31">
        <f t="shared" si="175"/>
        <v>3020.7791201131549</v>
      </c>
      <c r="N1264" s="31">
        <f t="shared" si="176"/>
        <v>3.0207791201131551</v>
      </c>
      <c r="O1264" s="24" t="str">
        <f t="shared" si="177"/>
        <v/>
      </c>
      <c r="P1264" s="24">
        <f t="shared" si="171"/>
        <v>0</v>
      </c>
      <c r="Q1264" s="24">
        <f t="shared" si="172"/>
        <v>0</v>
      </c>
      <c r="AE1264">
        <f>IF(E1264&lt;1,1,0)</f>
        <v>0</v>
      </c>
      <c r="AF1264">
        <f>IF(AE1264=1,"",E1264)</f>
        <v>81.7</v>
      </c>
      <c r="AG1264">
        <f>E1264/3.6</f>
        <v>22.694444444444446</v>
      </c>
    </row>
    <row r="1265" spans="2:33" x14ac:dyDescent="0.3">
      <c r="B1265" s="6" t="s">
        <v>54</v>
      </c>
      <c r="C1265" s="6">
        <v>1257</v>
      </c>
      <c r="D1265" s="6">
        <v>235</v>
      </c>
      <c r="E1265" s="12">
        <v>81.099999999999994</v>
      </c>
      <c r="F1265" s="26">
        <f t="shared" si="178"/>
        <v>-0.16666666666666705</v>
      </c>
      <c r="G1265" s="26">
        <f t="shared" si="173"/>
        <v>22.527777777777775</v>
      </c>
      <c r="H1265" s="26">
        <f t="shared" si="179"/>
        <v>-0.60000000000000142</v>
      </c>
      <c r="I1265" s="28">
        <f>$Y$8*F1265</f>
        <v>-283.333333333334</v>
      </c>
      <c r="J1265" s="28">
        <f>$Z$8*$Y$8*$AA$8</f>
        <v>200.12400000000002</v>
      </c>
      <c r="K1265" s="28">
        <f>0.5*$AB$8*$AD$8*$AC$8*(G1265)^2</f>
        <v>213.15032407407404</v>
      </c>
      <c r="L1265" s="28">
        <f t="shared" si="174"/>
        <v>129.94099074074006</v>
      </c>
      <c r="M1265" s="31">
        <f t="shared" si="175"/>
        <v>2927.2817636316718</v>
      </c>
      <c r="N1265" s="31">
        <f t="shared" si="176"/>
        <v>2.9272817636316719</v>
      </c>
      <c r="O1265" s="24" t="str">
        <f t="shared" si="177"/>
        <v/>
      </c>
      <c r="P1265" s="24">
        <f t="shared" si="171"/>
        <v>0</v>
      </c>
      <c r="Q1265" s="24">
        <f t="shared" si="172"/>
        <v>0</v>
      </c>
      <c r="AE1265">
        <f>IF(E1265&lt;1,1,0)</f>
        <v>0</v>
      </c>
      <c r="AF1265">
        <f>IF(AE1265=1,"",E1265)</f>
        <v>81.099999999999994</v>
      </c>
      <c r="AG1265">
        <f>E1265/3.6</f>
        <v>22.527777777777775</v>
      </c>
    </row>
    <row r="1266" spans="2:33" x14ac:dyDescent="0.3">
      <c r="B1266" s="6" t="s">
        <v>54</v>
      </c>
      <c r="C1266" s="6">
        <v>1258</v>
      </c>
      <c r="D1266" s="6">
        <v>236</v>
      </c>
      <c r="E1266" s="12">
        <v>80.5</v>
      </c>
      <c r="F1266" s="26">
        <f t="shared" si="178"/>
        <v>-0.16666666666666508</v>
      </c>
      <c r="G1266" s="26">
        <f t="shared" si="173"/>
        <v>22.361111111111111</v>
      </c>
      <c r="H1266" s="26">
        <f t="shared" si="179"/>
        <v>-0.59999999999999432</v>
      </c>
      <c r="I1266" s="28">
        <f>$Y$8*F1266</f>
        <v>-283.33333333333064</v>
      </c>
      <c r="J1266" s="28">
        <f>$Z$8*$Y$8*$AA$8</f>
        <v>200.12400000000002</v>
      </c>
      <c r="K1266" s="28">
        <f>0.5*$AB$8*$AD$8*$AC$8*(G1266)^2</f>
        <v>210.00810185185182</v>
      </c>
      <c r="L1266" s="28">
        <f t="shared" si="174"/>
        <v>126.7987685185212</v>
      </c>
      <c r="M1266" s="31">
        <f t="shared" si="175"/>
        <v>2835.36135159471</v>
      </c>
      <c r="N1266" s="31">
        <f t="shared" si="176"/>
        <v>2.83536135159471</v>
      </c>
      <c r="O1266" s="24" t="str">
        <f t="shared" si="177"/>
        <v/>
      </c>
      <c r="P1266" s="24">
        <f t="shared" si="171"/>
        <v>0</v>
      </c>
      <c r="Q1266" s="24">
        <f t="shared" si="172"/>
        <v>0</v>
      </c>
      <c r="AE1266">
        <f>IF(E1266&lt;1,1,0)</f>
        <v>0</v>
      </c>
      <c r="AF1266">
        <f>IF(AE1266=1,"",E1266)</f>
        <v>80.5</v>
      </c>
      <c r="AG1266">
        <f>E1266/3.6</f>
        <v>22.361111111111111</v>
      </c>
    </row>
    <row r="1267" spans="2:33" x14ac:dyDescent="0.3">
      <c r="B1267" s="6" t="s">
        <v>54</v>
      </c>
      <c r="C1267" s="6">
        <v>1259</v>
      </c>
      <c r="D1267" s="6">
        <v>237</v>
      </c>
      <c r="E1267" s="12">
        <v>79.900000000000006</v>
      </c>
      <c r="F1267" s="26">
        <f t="shared" si="178"/>
        <v>-0.15277777777777699</v>
      </c>
      <c r="G1267" s="26">
        <f t="shared" si="173"/>
        <v>22.194444444444446</v>
      </c>
      <c r="H1267" s="26">
        <f t="shared" si="179"/>
        <v>-0.54999999999999716</v>
      </c>
      <c r="I1267" s="28">
        <f>$Y$8*F1267</f>
        <v>-259.72222222222086</v>
      </c>
      <c r="J1267" s="28">
        <f>$Z$8*$Y$8*$AA$8</f>
        <v>200.12400000000002</v>
      </c>
      <c r="K1267" s="28">
        <f>0.5*$AB$8*$AD$8*$AC$8*(G1267)^2</f>
        <v>206.889212962963</v>
      </c>
      <c r="L1267" s="28">
        <f t="shared" si="174"/>
        <v>147.29099074074216</v>
      </c>
      <c r="M1267" s="31">
        <f t="shared" si="175"/>
        <v>3269.0417111625834</v>
      </c>
      <c r="N1267" s="31">
        <f t="shared" si="176"/>
        <v>3.2690417111625836</v>
      </c>
      <c r="O1267" s="24" t="str">
        <f t="shared" si="177"/>
        <v/>
      </c>
      <c r="P1267" s="24">
        <f t="shared" si="171"/>
        <v>0</v>
      </c>
      <c r="Q1267" s="24">
        <f t="shared" si="172"/>
        <v>0</v>
      </c>
      <c r="AE1267">
        <f>IF(E1267&lt;1,1,0)</f>
        <v>0</v>
      </c>
      <c r="AF1267">
        <f>IF(AE1267=1,"",E1267)</f>
        <v>79.900000000000006</v>
      </c>
      <c r="AG1267">
        <f>E1267/3.6</f>
        <v>22.194444444444446</v>
      </c>
    </row>
    <row r="1268" spans="2:33" x14ac:dyDescent="0.3">
      <c r="B1268" s="6" t="s">
        <v>54</v>
      </c>
      <c r="C1268" s="6">
        <v>1260</v>
      </c>
      <c r="D1268" s="6">
        <v>238</v>
      </c>
      <c r="E1268" s="12">
        <v>79.400000000000006</v>
      </c>
      <c r="F1268" s="26">
        <f t="shared" si="178"/>
        <v>-0.12500000000000078</v>
      </c>
      <c r="G1268" s="26">
        <f t="shared" si="173"/>
        <v>22.055555555555557</v>
      </c>
      <c r="H1268" s="26">
        <f t="shared" si="179"/>
        <v>-0.45000000000000284</v>
      </c>
      <c r="I1268" s="28">
        <f>$Y$8*F1268</f>
        <v>-212.50000000000131</v>
      </c>
      <c r="J1268" s="28">
        <f>$Z$8*$Y$8*$AA$8</f>
        <v>200.12400000000002</v>
      </c>
      <c r="K1268" s="28">
        <f>0.5*$AB$8*$AD$8*$AC$8*(G1268)^2</f>
        <v>204.30796296296296</v>
      </c>
      <c r="L1268" s="28">
        <f t="shared" si="174"/>
        <v>191.93196296296168</v>
      </c>
      <c r="M1268" s="31">
        <f t="shared" si="175"/>
        <v>4233.1660720164327</v>
      </c>
      <c r="N1268" s="31">
        <f t="shared" si="176"/>
        <v>4.2331660720164326</v>
      </c>
      <c r="O1268" s="24" t="str">
        <f t="shared" si="177"/>
        <v/>
      </c>
      <c r="P1268" s="24">
        <f t="shared" si="171"/>
        <v>0</v>
      </c>
      <c r="Q1268" s="24">
        <f t="shared" si="172"/>
        <v>0</v>
      </c>
      <c r="AE1268">
        <f>IF(E1268&lt;1,1,0)</f>
        <v>0</v>
      </c>
      <c r="AF1268">
        <f>IF(AE1268=1,"",E1268)</f>
        <v>79.400000000000006</v>
      </c>
      <c r="AG1268">
        <f>E1268/3.6</f>
        <v>22.055555555555557</v>
      </c>
    </row>
    <row r="1269" spans="2:33" x14ac:dyDescent="0.3">
      <c r="B1269" s="6" t="s">
        <v>54</v>
      </c>
      <c r="C1269" s="6">
        <v>1261</v>
      </c>
      <c r="D1269" s="6">
        <v>239</v>
      </c>
      <c r="E1269" s="12">
        <v>79</v>
      </c>
      <c r="F1269" s="26">
        <f t="shared" si="178"/>
        <v>-9.7222222222222612E-2</v>
      </c>
      <c r="G1269" s="26">
        <f t="shared" si="173"/>
        <v>21.944444444444443</v>
      </c>
      <c r="H1269" s="26">
        <f t="shared" si="179"/>
        <v>-0.35000000000000142</v>
      </c>
      <c r="I1269" s="28">
        <f>$Y$8*F1269</f>
        <v>-165.27777777777845</v>
      </c>
      <c r="J1269" s="28">
        <f>$Z$8*$Y$8*$AA$8</f>
        <v>200.12400000000002</v>
      </c>
      <c r="K1269" s="28">
        <f>0.5*$AB$8*$AD$8*$AC$8*(G1269)^2</f>
        <v>202.25462962962959</v>
      </c>
      <c r="L1269" s="28">
        <f t="shared" si="174"/>
        <v>237.10085185185116</v>
      </c>
      <c r="M1269" s="31">
        <f t="shared" si="175"/>
        <v>5203.0464711934001</v>
      </c>
      <c r="N1269" s="31">
        <f t="shared" si="176"/>
        <v>5.2030464711934004</v>
      </c>
      <c r="O1269" s="24" t="str">
        <f t="shared" si="177"/>
        <v/>
      </c>
      <c r="P1269" s="24">
        <f t="shared" si="171"/>
        <v>0</v>
      </c>
      <c r="Q1269" s="24">
        <f t="shared" si="172"/>
        <v>0</v>
      </c>
      <c r="AE1269">
        <f>IF(E1269&lt;1,1,0)</f>
        <v>0</v>
      </c>
      <c r="AF1269">
        <f>IF(AE1269=1,"",E1269)</f>
        <v>79</v>
      </c>
      <c r="AG1269">
        <f>E1269/3.6</f>
        <v>21.944444444444443</v>
      </c>
    </row>
    <row r="1270" spans="2:33" x14ac:dyDescent="0.3">
      <c r="B1270" s="6" t="s">
        <v>54</v>
      </c>
      <c r="C1270" s="6">
        <v>1262</v>
      </c>
      <c r="D1270" s="6">
        <v>240</v>
      </c>
      <c r="E1270" s="12">
        <v>78.7</v>
      </c>
      <c r="F1270" s="26">
        <f t="shared" si="178"/>
        <v>-4.1666666666666269E-2</v>
      </c>
      <c r="G1270" s="26">
        <f t="shared" si="173"/>
        <v>21.861111111111111</v>
      </c>
      <c r="H1270" s="26">
        <f t="shared" si="179"/>
        <v>-0.14999999999999858</v>
      </c>
      <c r="I1270" s="28">
        <f>$Y$8*F1270</f>
        <v>-70.833333333332661</v>
      </c>
      <c r="J1270" s="28">
        <f>$Z$8*$Y$8*$AA$8</f>
        <v>200.12400000000002</v>
      </c>
      <c r="K1270" s="28">
        <f>0.5*$AB$8*$AD$8*$AC$8*(G1270)^2</f>
        <v>200.72143518518519</v>
      </c>
      <c r="L1270" s="28">
        <f t="shared" si="174"/>
        <v>330.01210185185255</v>
      </c>
      <c r="M1270" s="31">
        <f t="shared" si="175"/>
        <v>7214.4312265946655</v>
      </c>
      <c r="N1270" s="31">
        <f t="shared" si="176"/>
        <v>7.214431226594666</v>
      </c>
      <c r="O1270" s="24" t="str">
        <f t="shared" si="177"/>
        <v/>
      </c>
      <c r="P1270" s="24">
        <f t="shared" si="171"/>
        <v>0</v>
      </c>
      <c r="Q1270" s="24">
        <f t="shared" si="172"/>
        <v>0</v>
      </c>
      <c r="AE1270">
        <f>IF(E1270&lt;1,1,0)</f>
        <v>0</v>
      </c>
      <c r="AF1270">
        <f>IF(AE1270=1,"",E1270)</f>
        <v>78.7</v>
      </c>
      <c r="AG1270">
        <f>E1270/3.6</f>
        <v>21.861111111111111</v>
      </c>
    </row>
    <row r="1271" spans="2:33" x14ac:dyDescent="0.3">
      <c r="B1271" s="6" t="s">
        <v>54</v>
      </c>
      <c r="C1271" s="6">
        <v>1263</v>
      </c>
      <c r="D1271" s="6">
        <v>241</v>
      </c>
      <c r="E1271" s="12">
        <v>78.7</v>
      </c>
      <c r="F1271" s="26">
        <f t="shared" si="178"/>
        <v>1.3888888888888099E-2</v>
      </c>
      <c r="G1271" s="26">
        <f t="shared" si="173"/>
        <v>21.861111111111111</v>
      </c>
      <c r="H1271" s="26">
        <f t="shared" si="179"/>
        <v>4.9999999999997158E-2</v>
      </c>
      <c r="I1271" s="28">
        <f>$Y$8*F1271</f>
        <v>23.611111111109768</v>
      </c>
      <c r="J1271" s="28">
        <f>$Z$8*$Y$8*$AA$8</f>
        <v>200.12400000000002</v>
      </c>
      <c r="K1271" s="28">
        <f>0.5*$AB$8*$AD$8*$AC$8*(G1271)^2</f>
        <v>200.72143518518519</v>
      </c>
      <c r="L1271" s="28">
        <f t="shared" si="174"/>
        <v>424.45654629629496</v>
      </c>
      <c r="M1271" s="31">
        <f t="shared" si="175"/>
        <v>9279.0917204217822</v>
      </c>
      <c r="N1271" s="31">
        <f t="shared" si="176"/>
        <v>9.279091720421782</v>
      </c>
      <c r="O1271" s="24" t="str">
        <f t="shared" si="177"/>
        <v/>
      </c>
      <c r="P1271" s="24">
        <f t="shared" si="171"/>
        <v>0</v>
      </c>
      <c r="Q1271" s="24">
        <f t="shared" si="172"/>
        <v>0</v>
      </c>
      <c r="AE1271">
        <f>IF(E1271&lt;1,1,0)</f>
        <v>0</v>
      </c>
      <c r="AF1271">
        <f>IF(AE1271=1,"",E1271)</f>
        <v>78.7</v>
      </c>
      <c r="AG1271">
        <f>E1271/3.6</f>
        <v>21.861111111111111</v>
      </c>
    </row>
    <row r="1272" spans="2:33" x14ac:dyDescent="0.3">
      <c r="B1272" s="6" t="s">
        <v>54</v>
      </c>
      <c r="C1272" s="6">
        <v>1264</v>
      </c>
      <c r="D1272" s="6">
        <v>242</v>
      </c>
      <c r="E1272" s="12">
        <v>78.8</v>
      </c>
      <c r="F1272" s="26">
        <f t="shared" si="178"/>
        <v>5.5555555555554373E-2</v>
      </c>
      <c r="G1272" s="26">
        <f t="shared" si="173"/>
        <v>21.888888888888889</v>
      </c>
      <c r="H1272" s="26">
        <f t="shared" si="179"/>
        <v>0.19999999999999574</v>
      </c>
      <c r="I1272" s="28">
        <f>$Y$8*F1272</f>
        <v>94.444444444442439</v>
      </c>
      <c r="J1272" s="28">
        <f>$Z$8*$Y$8*$AA$8</f>
        <v>200.12400000000002</v>
      </c>
      <c r="K1272" s="28">
        <f>0.5*$AB$8*$AD$8*$AC$8*(G1272)^2</f>
        <v>201.23185185185187</v>
      </c>
      <c r="L1272" s="28">
        <f t="shared" si="174"/>
        <v>495.80029629629428</v>
      </c>
      <c r="M1272" s="31">
        <f t="shared" si="175"/>
        <v>10852.517596707776</v>
      </c>
      <c r="N1272" s="31">
        <f t="shared" si="176"/>
        <v>10.852517596707775</v>
      </c>
      <c r="O1272" s="24" t="str">
        <f t="shared" si="177"/>
        <v/>
      </c>
      <c r="P1272" s="24">
        <f t="shared" si="171"/>
        <v>0</v>
      </c>
      <c r="Q1272" s="24">
        <f t="shared" si="172"/>
        <v>0</v>
      </c>
      <c r="AE1272">
        <f>IF(E1272&lt;1,1,0)</f>
        <v>0</v>
      </c>
      <c r="AF1272">
        <f>IF(AE1272=1,"",E1272)</f>
        <v>78.8</v>
      </c>
      <c r="AG1272">
        <f>E1272/3.6</f>
        <v>21.888888888888889</v>
      </c>
    </row>
    <row r="1273" spans="2:33" x14ac:dyDescent="0.3">
      <c r="B1273" s="6" t="s">
        <v>54</v>
      </c>
      <c r="C1273" s="6">
        <v>1265</v>
      </c>
      <c r="D1273" s="6">
        <v>243</v>
      </c>
      <c r="E1273" s="12">
        <v>79.099999999999994</v>
      </c>
      <c r="F1273" s="26">
        <f t="shared" si="178"/>
        <v>8.3333333333334522E-2</v>
      </c>
      <c r="G1273" s="26">
        <f t="shared" si="173"/>
        <v>21.972222222222221</v>
      </c>
      <c r="H1273" s="26">
        <f t="shared" si="179"/>
        <v>0.30000000000000426</v>
      </c>
      <c r="I1273" s="28">
        <f>$Y$8*F1273</f>
        <v>141.66666666666868</v>
      </c>
      <c r="J1273" s="28">
        <f>$Z$8*$Y$8*$AA$8</f>
        <v>200.12400000000002</v>
      </c>
      <c r="K1273" s="28">
        <f>0.5*$AB$8*$AD$8*$AC$8*(G1273)^2</f>
        <v>202.76699074074071</v>
      </c>
      <c r="L1273" s="28">
        <f t="shared" si="174"/>
        <v>544.55765740740935</v>
      </c>
      <c r="M1273" s="31">
        <f t="shared" si="175"/>
        <v>11965.141861368355</v>
      </c>
      <c r="N1273" s="31">
        <f t="shared" si="176"/>
        <v>11.965141861368355</v>
      </c>
      <c r="O1273" s="24" t="str">
        <f t="shared" si="177"/>
        <v/>
      </c>
      <c r="P1273" s="24">
        <f t="shared" si="171"/>
        <v>0</v>
      </c>
      <c r="Q1273" s="24">
        <f t="shared" si="172"/>
        <v>0</v>
      </c>
      <c r="AE1273">
        <f>IF(E1273&lt;1,1,0)</f>
        <v>0</v>
      </c>
      <c r="AF1273">
        <f>IF(AE1273=1,"",E1273)</f>
        <v>79.099999999999994</v>
      </c>
      <c r="AG1273">
        <f>E1273/3.6</f>
        <v>21.972222222222221</v>
      </c>
    </row>
    <row r="1274" spans="2:33" x14ac:dyDescent="0.3">
      <c r="B1274" s="6" t="s">
        <v>54</v>
      </c>
      <c r="C1274" s="6">
        <v>1266</v>
      </c>
      <c r="D1274" s="6">
        <v>244</v>
      </c>
      <c r="E1274" s="12">
        <v>79.400000000000006</v>
      </c>
      <c r="F1274" s="26">
        <f t="shared" si="178"/>
        <v>6.9444444444444448E-2</v>
      </c>
      <c r="G1274" s="26">
        <f t="shared" si="173"/>
        <v>22.055555555555557</v>
      </c>
      <c r="H1274" s="26">
        <f t="shared" si="179"/>
        <v>0.25</v>
      </c>
      <c r="I1274" s="28">
        <f>$Y$8*F1274</f>
        <v>118.05555555555556</v>
      </c>
      <c r="J1274" s="28">
        <f>$Z$8*$Y$8*$AA$8</f>
        <v>200.12400000000002</v>
      </c>
      <c r="K1274" s="28">
        <f>0.5*$AB$8*$AD$8*$AC$8*(G1274)^2</f>
        <v>204.30796296296296</v>
      </c>
      <c r="L1274" s="28">
        <f t="shared" si="174"/>
        <v>522.48751851851853</v>
      </c>
      <c r="M1274" s="31">
        <f t="shared" si="175"/>
        <v>11523.752491769548</v>
      </c>
      <c r="N1274" s="31">
        <f t="shared" si="176"/>
        <v>11.523752491769548</v>
      </c>
      <c r="O1274" s="24" t="str">
        <f t="shared" si="177"/>
        <v/>
      </c>
      <c r="P1274" s="24">
        <f t="shared" si="171"/>
        <v>0</v>
      </c>
      <c r="Q1274" s="24">
        <f t="shared" si="172"/>
        <v>0</v>
      </c>
      <c r="AE1274">
        <f>IF(E1274&lt;1,1,0)</f>
        <v>0</v>
      </c>
      <c r="AF1274">
        <f>IF(AE1274=1,"",E1274)</f>
        <v>79.400000000000006</v>
      </c>
      <c r="AG1274">
        <f>E1274/3.6</f>
        <v>22.055555555555557</v>
      </c>
    </row>
    <row r="1275" spans="2:33" x14ac:dyDescent="0.3">
      <c r="B1275" s="6" t="s">
        <v>54</v>
      </c>
      <c r="C1275" s="6">
        <v>1267</v>
      </c>
      <c r="D1275" s="6">
        <v>245</v>
      </c>
      <c r="E1275" s="12">
        <v>79.599999999999994</v>
      </c>
      <c r="F1275" s="26">
        <f t="shared" si="178"/>
        <v>5.5555555555554373E-2</v>
      </c>
      <c r="G1275" s="26">
        <f t="shared" si="173"/>
        <v>22.111111111111111</v>
      </c>
      <c r="H1275" s="26">
        <f t="shared" si="179"/>
        <v>0.19999999999999574</v>
      </c>
      <c r="I1275" s="28">
        <f>$Y$8*F1275</f>
        <v>94.444444444442439</v>
      </c>
      <c r="J1275" s="28">
        <f>$Z$8*$Y$8*$AA$8</f>
        <v>200.12400000000002</v>
      </c>
      <c r="K1275" s="28">
        <f>0.5*$AB$8*$AD$8*$AC$8*(G1275)^2</f>
        <v>205.3385185185185</v>
      </c>
      <c r="L1275" s="28">
        <f t="shared" si="174"/>
        <v>499.90696296296096</v>
      </c>
      <c r="M1275" s="31">
        <f t="shared" si="175"/>
        <v>11053.498403292137</v>
      </c>
      <c r="N1275" s="31">
        <f t="shared" si="176"/>
        <v>11.053498403292137</v>
      </c>
      <c r="O1275" s="24" t="str">
        <f t="shared" si="177"/>
        <v/>
      </c>
      <c r="P1275" s="24">
        <f t="shared" si="171"/>
        <v>0</v>
      </c>
      <c r="Q1275" s="24">
        <f t="shared" si="172"/>
        <v>0</v>
      </c>
      <c r="AE1275">
        <f>IF(E1275&lt;1,1,0)</f>
        <v>0</v>
      </c>
      <c r="AF1275">
        <f>IF(AE1275=1,"",E1275)</f>
        <v>79.599999999999994</v>
      </c>
      <c r="AG1275">
        <f>E1275/3.6</f>
        <v>22.111111111111111</v>
      </c>
    </row>
    <row r="1276" spans="2:33" x14ac:dyDescent="0.3">
      <c r="B1276" s="6" t="s">
        <v>54</v>
      </c>
      <c r="C1276" s="6">
        <v>1268</v>
      </c>
      <c r="D1276" s="6">
        <v>246</v>
      </c>
      <c r="E1276" s="12">
        <v>79.8</v>
      </c>
      <c r="F1276" s="26">
        <f t="shared" si="178"/>
        <v>2.7777777777778172E-2</v>
      </c>
      <c r="G1276" s="26">
        <f t="shared" si="173"/>
        <v>22.166666666666664</v>
      </c>
      <c r="H1276" s="26">
        <f t="shared" si="179"/>
        <v>0.10000000000000142</v>
      </c>
      <c r="I1276" s="28">
        <f>$Y$8*F1276</f>
        <v>47.222222222222889</v>
      </c>
      <c r="J1276" s="28">
        <f>$Z$8*$Y$8*$AA$8</f>
        <v>200.12400000000002</v>
      </c>
      <c r="K1276" s="28">
        <f>0.5*$AB$8*$AD$8*$AC$8*(G1276)^2</f>
        <v>206.37166666666661</v>
      </c>
      <c r="L1276" s="28">
        <f t="shared" si="174"/>
        <v>453.71788888888955</v>
      </c>
      <c r="M1276" s="31">
        <f t="shared" si="175"/>
        <v>10057.413203703718</v>
      </c>
      <c r="N1276" s="31">
        <f t="shared" si="176"/>
        <v>10.057413203703717</v>
      </c>
      <c r="O1276" s="24" t="str">
        <f t="shared" si="177"/>
        <v/>
      </c>
      <c r="P1276" s="24">
        <f t="shared" si="171"/>
        <v>0</v>
      </c>
      <c r="Q1276" s="24">
        <f t="shared" si="172"/>
        <v>0</v>
      </c>
      <c r="AE1276">
        <f>IF(E1276&lt;1,1,0)</f>
        <v>0</v>
      </c>
      <c r="AF1276">
        <f>IF(AE1276=1,"",E1276)</f>
        <v>79.8</v>
      </c>
      <c r="AG1276">
        <f>E1276/3.6</f>
        <v>22.166666666666664</v>
      </c>
    </row>
    <row r="1277" spans="2:33" x14ac:dyDescent="0.3">
      <c r="B1277" s="6" t="s">
        <v>54</v>
      </c>
      <c r="C1277" s="6">
        <v>1269</v>
      </c>
      <c r="D1277" s="6">
        <v>247</v>
      </c>
      <c r="E1277" s="12">
        <v>79.8</v>
      </c>
      <c r="F1277" s="26">
        <f t="shared" si="178"/>
        <v>-2.7777777777778172E-2</v>
      </c>
      <c r="G1277" s="26">
        <f t="shared" si="173"/>
        <v>22.166666666666664</v>
      </c>
      <c r="H1277" s="26">
        <f t="shared" si="179"/>
        <v>-0.10000000000000142</v>
      </c>
      <c r="I1277" s="28">
        <f>$Y$8*F1277</f>
        <v>-47.222222222222889</v>
      </c>
      <c r="J1277" s="28">
        <f>$Z$8*$Y$8*$AA$8</f>
        <v>200.12400000000002</v>
      </c>
      <c r="K1277" s="28">
        <f>0.5*$AB$8*$AD$8*$AC$8*(G1277)^2</f>
        <v>206.37166666666661</v>
      </c>
      <c r="L1277" s="28">
        <f t="shared" si="174"/>
        <v>359.27344444444373</v>
      </c>
      <c r="M1277" s="31">
        <f t="shared" si="175"/>
        <v>7963.8946851851688</v>
      </c>
      <c r="N1277" s="31">
        <f t="shared" si="176"/>
        <v>7.9638946851851689</v>
      </c>
      <c r="O1277" s="24" t="str">
        <f t="shared" si="177"/>
        <v/>
      </c>
      <c r="P1277" s="24">
        <f t="shared" si="171"/>
        <v>0</v>
      </c>
      <c r="Q1277" s="24">
        <f t="shared" si="172"/>
        <v>0</v>
      </c>
      <c r="AE1277">
        <f>IF(E1277&lt;1,1,0)</f>
        <v>0</v>
      </c>
      <c r="AF1277">
        <f>IF(AE1277=1,"",E1277)</f>
        <v>79.8</v>
      </c>
      <c r="AG1277">
        <f>E1277/3.6</f>
        <v>22.166666666666664</v>
      </c>
    </row>
    <row r="1278" spans="2:33" x14ac:dyDescent="0.3">
      <c r="B1278" s="6" t="s">
        <v>54</v>
      </c>
      <c r="C1278" s="6">
        <v>1270</v>
      </c>
      <c r="D1278" s="6">
        <v>248</v>
      </c>
      <c r="E1278" s="12">
        <v>79.599999999999994</v>
      </c>
      <c r="F1278" s="26">
        <f t="shared" si="178"/>
        <v>-6.9444444444444448E-2</v>
      </c>
      <c r="G1278" s="26">
        <f t="shared" si="173"/>
        <v>22.111111111111111</v>
      </c>
      <c r="H1278" s="26">
        <f t="shared" si="179"/>
        <v>-0.25</v>
      </c>
      <c r="I1278" s="28">
        <f>$Y$8*F1278</f>
        <v>-118.05555555555556</v>
      </c>
      <c r="J1278" s="28">
        <f>$Z$8*$Y$8*$AA$8</f>
        <v>200.12400000000002</v>
      </c>
      <c r="K1278" s="28">
        <f>0.5*$AB$8*$AD$8*$AC$8*(G1278)^2</f>
        <v>205.3385185185185</v>
      </c>
      <c r="L1278" s="28">
        <f t="shared" si="174"/>
        <v>287.40696296296295</v>
      </c>
      <c r="M1278" s="31">
        <f t="shared" si="175"/>
        <v>6354.8872921810698</v>
      </c>
      <c r="N1278" s="31">
        <f t="shared" si="176"/>
        <v>6.3548872921810702</v>
      </c>
      <c r="O1278" s="24" t="str">
        <f t="shared" si="177"/>
        <v/>
      </c>
      <c r="P1278" s="24">
        <f t="shared" si="171"/>
        <v>0</v>
      </c>
      <c r="Q1278" s="24">
        <f t="shared" si="172"/>
        <v>0</v>
      </c>
      <c r="AE1278">
        <f>IF(E1278&lt;1,1,0)</f>
        <v>0</v>
      </c>
      <c r="AF1278">
        <f>IF(AE1278=1,"",E1278)</f>
        <v>79.599999999999994</v>
      </c>
      <c r="AG1278">
        <f>E1278/3.6</f>
        <v>22.111111111111111</v>
      </c>
    </row>
    <row r="1279" spans="2:33" x14ac:dyDescent="0.3">
      <c r="B1279" s="6" t="s">
        <v>54</v>
      </c>
      <c r="C1279" s="6">
        <v>1271</v>
      </c>
      <c r="D1279" s="6">
        <v>249</v>
      </c>
      <c r="E1279" s="12">
        <v>79.3</v>
      </c>
      <c r="F1279" s="26">
        <f t="shared" si="178"/>
        <v>-9.7222222222220642E-2</v>
      </c>
      <c r="G1279" s="26">
        <f t="shared" si="173"/>
        <v>22.027777777777775</v>
      </c>
      <c r="H1279" s="26">
        <f t="shared" si="179"/>
        <v>-0.34999999999999432</v>
      </c>
      <c r="I1279" s="28">
        <f>$Y$8*F1279</f>
        <v>-165.2777777777751</v>
      </c>
      <c r="J1279" s="28">
        <f>$Z$8*$Y$8*$AA$8</f>
        <v>200.12400000000002</v>
      </c>
      <c r="K1279" s="28">
        <f>0.5*$AB$8*$AD$8*$AC$8*(G1279)^2</f>
        <v>203.79365740740735</v>
      </c>
      <c r="L1279" s="28">
        <f t="shared" si="174"/>
        <v>238.63987962963228</v>
      </c>
      <c r="M1279" s="31">
        <f t="shared" si="175"/>
        <v>5256.7062373971767</v>
      </c>
      <c r="N1279" s="31">
        <f t="shared" si="176"/>
        <v>5.2567062373971769</v>
      </c>
      <c r="O1279" s="24" t="str">
        <f t="shared" si="177"/>
        <v/>
      </c>
      <c r="P1279" s="24">
        <f t="shared" si="171"/>
        <v>0</v>
      </c>
      <c r="Q1279" s="24">
        <f t="shared" si="172"/>
        <v>0</v>
      </c>
      <c r="AE1279">
        <f>IF(E1279&lt;1,1,0)</f>
        <v>0</v>
      </c>
      <c r="AF1279">
        <f>IF(AE1279=1,"",E1279)</f>
        <v>79.3</v>
      </c>
      <c r="AG1279">
        <f>E1279/3.6</f>
        <v>22.027777777777775</v>
      </c>
    </row>
    <row r="1280" spans="2:33" x14ac:dyDescent="0.3">
      <c r="B1280" s="6" t="s">
        <v>54</v>
      </c>
      <c r="C1280" s="6">
        <v>1272</v>
      </c>
      <c r="D1280" s="6">
        <v>250</v>
      </c>
      <c r="E1280" s="12">
        <v>78.900000000000006</v>
      </c>
      <c r="F1280" s="26">
        <f t="shared" si="178"/>
        <v>-0.11111111111111072</v>
      </c>
      <c r="G1280" s="26">
        <f t="shared" si="173"/>
        <v>21.916666666666668</v>
      </c>
      <c r="H1280" s="26">
        <f t="shared" si="179"/>
        <v>-0.39999999999999858</v>
      </c>
      <c r="I1280" s="28">
        <f>$Y$8*F1280</f>
        <v>-188.88888888888823</v>
      </c>
      <c r="J1280" s="28">
        <f>$Z$8*$Y$8*$AA$8</f>
        <v>200.12400000000002</v>
      </c>
      <c r="K1280" s="28">
        <f>0.5*$AB$8*$AD$8*$AC$8*(G1280)^2</f>
        <v>201.74291666666667</v>
      </c>
      <c r="L1280" s="28">
        <f t="shared" si="174"/>
        <v>212.97802777777846</v>
      </c>
      <c r="M1280" s="31">
        <f t="shared" si="175"/>
        <v>4667.7684421296453</v>
      </c>
      <c r="N1280" s="31">
        <f t="shared" si="176"/>
        <v>4.6677684421296455</v>
      </c>
      <c r="O1280" s="24" t="str">
        <f t="shared" si="177"/>
        <v/>
      </c>
      <c r="P1280" s="24">
        <f t="shared" si="171"/>
        <v>0</v>
      </c>
      <c r="Q1280" s="24">
        <f t="shared" si="172"/>
        <v>0</v>
      </c>
      <c r="AE1280">
        <f>IF(E1280&lt;1,1,0)</f>
        <v>0</v>
      </c>
      <c r="AF1280">
        <f>IF(AE1280=1,"",E1280)</f>
        <v>78.900000000000006</v>
      </c>
      <c r="AG1280">
        <f>E1280/3.6</f>
        <v>21.916666666666668</v>
      </c>
    </row>
    <row r="1281" spans="2:33" x14ac:dyDescent="0.3">
      <c r="B1281" s="6" t="s">
        <v>54</v>
      </c>
      <c r="C1281" s="6">
        <v>1273</v>
      </c>
      <c r="D1281" s="6">
        <v>251</v>
      </c>
      <c r="E1281" s="12">
        <v>78.5</v>
      </c>
      <c r="F1281" s="26">
        <f t="shared" si="178"/>
        <v>-9.7222222222222612E-2</v>
      </c>
      <c r="G1281" s="26">
        <f t="shared" si="173"/>
        <v>21.805555555555554</v>
      </c>
      <c r="H1281" s="26">
        <f t="shared" si="179"/>
        <v>-0.35000000000000142</v>
      </c>
      <c r="I1281" s="28">
        <f>$Y$8*F1281</f>
        <v>-165.27777777777845</v>
      </c>
      <c r="J1281" s="28">
        <f>$Z$8*$Y$8*$AA$8</f>
        <v>200.12400000000002</v>
      </c>
      <c r="K1281" s="28">
        <f>0.5*$AB$8*$AD$8*$AC$8*(G1281)^2</f>
        <v>199.70254629629625</v>
      </c>
      <c r="L1281" s="28">
        <f t="shared" si="174"/>
        <v>234.54876851851782</v>
      </c>
      <c r="M1281" s="31">
        <f t="shared" si="175"/>
        <v>5114.4662024176796</v>
      </c>
      <c r="N1281" s="31">
        <f t="shared" si="176"/>
        <v>5.1144662024176792</v>
      </c>
      <c r="O1281" s="24" t="str">
        <f t="shared" si="177"/>
        <v/>
      </c>
      <c r="P1281" s="24">
        <f t="shared" si="171"/>
        <v>0</v>
      </c>
      <c r="Q1281" s="24">
        <f t="shared" si="172"/>
        <v>0</v>
      </c>
      <c r="AE1281">
        <f>IF(E1281&lt;1,1,0)</f>
        <v>0</v>
      </c>
      <c r="AF1281">
        <f>IF(AE1281=1,"",E1281)</f>
        <v>78.5</v>
      </c>
      <c r="AG1281">
        <f>E1281/3.6</f>
        <v>21.805555555555554</v>
      </c>
    </row>
    <row r="1282" spans="2:33" x14ac:dyDescent="0.3">
      <c r="B1282" s="6" t="s">
        <v>54</v>
      </c>
      <c r="C1282" s="6">
        <v>1274</v>
      </c>
      <c r="D1282" s="6">
        <v>252</v>
      </c>
      <c r="E1282" s="12">
        <v>78.2</v>
      </c>
      <c r="F1282" s="26">
        <f t="shared" si="178"/>
        <v>-8.3333333333332538E-2</v>
      </c>
      <c r="G1282" s="26">
        <f t="shared" si="173"/>
        <v>21.722222222222221</v>
      </c>
      <c r="H1282" s="26">
        <f t="shared" si="179"/>
        <v>-0.29999999999999716</v>
      </c>
      <c r="I1282" s="28">
        <f>$Y$8*F1282</f>
        <v>-141.66666666666532</v>
      </c>
      <c r="J1282" s="28">
        <f>$Z$8*$Y$8*$AA$8</f>
        <v>200.12400000000002</v>
      </c>
      <c r="K1282" s="28">
        <f>0.5*$AB$8*$AD$8*$AC$8*(G1282)^2</f>
        <v>198.17907407407407</v>
      </c>
      <c r="L1282" s="28">
        <f t="shared" si="174"/>
        <v>256.6364074074088</v>
      </c>
      <c r="M1282" s="31">
        <f t="shared" si="175"/>
        <v>5574.7130720164905</v>
      </c>
      <c r="N1282" s="31">
        <f t="shared" si="176"/>
        <v>5.5747130720164906</v>
      </c>
      <c r="O1282" s="24" t="str">
        <f t="shared" si="177"/>
        <v/>
      </c>
      <c r="P1282" s="24">
        <f t="shared" si="171"/>
        <v>0</v>
      </c>
      <c r="Q1282" s="24">
        <f t="shared" si="172"/>
        <v>0</v>
      </c>
      <c r="AE1282">
        <f>IF(E1282&lt;1,1,0)</f>
        <v>0</v>
      </c>
      <c r="AF1282">
        <f>IF(AE1282=1,"",E1282)</f>
        <v>78.2</v>
      </c>
      <c r="AG1282">
        <f>E1282/3.6</f>
        <v>21.722222222222221</v>
      </c>
    </row>
    <row r="1283" spans="2:33" x14ac:dyDescent="0.3">
      <c r="B1283" s="6" t="s">
        <v>54</v>
      </c>
      <c r="C1283" s="6">
        <v>1275</v>
      </c>
      <c r="D1283" s="6">
        <v>253</v>
      </c>
      <c r="E1283" s="12">
        <v>77.900000000000006</v>
      </c>
      <c r="F1283" s="26">
        <f t="shared" si="178"/>
        <v>-6.9444444444444448E-2</v>
      </c>
      <c r="G1283" s="26">
        <f t="shared" si="173"/>
        <v>21.638888888888889</v>
      </c>
      <c r="H1283" s="26">
        <f t="shared" si="179"/>
        <v>-0.25</v>
      </c>
      <c r="I1283" s="28">
        <f>$Y$8*F1283</f>
        <v>-118.05555555555556</v>
      </c>
      <c r="J1283" s="28">
        <f>$Z$8*$Y$8*$AA$8</f>
        <v>200.12400000000002</v>
      </c>
      <c r="K1283" s="28">
        <f>0.5*$AB$8*$AD$8*$AC$8*(G1283)^2</f>
        <v>196.66143518518518</v>
      </c>
      <c r="L1283" s="28">
        <f t="shared" si="174"/>
        <v>278.72987962962964</v>
      </c>
      <c r="M1283" s="31">
        <f t="shared" si="175"/>
        <v>6031.4048953189304</v>
      </c>
      <c r="N1283" s="31">
        <f t="shared" si="176"/>
        <v>6.0314048953189303</v>
      </c>
      <c r="O1283" s="24" t="str">
        <f t="shared" si="177"/>
        <v/>
      </c>
      <c r="P1283" s="24">
        <f t="shared" si="171"/>
        <v>0</v>
      </c>
      <c r="Q1283" s="24">
        <f t="shared" si="172"/>
        <v>0</v>
      </c>
      <c r="AE1283">
        <f>IF(E1283&lt;1,1,0)</f>
        <v>0</v>
      </c>
      <c r="AF1283">
        <f>IF(AE1283=1,"",E1283)</f>
        <v>77.900000000000006</v>
      </c>
      <c r="AG1283">
        <f>E1283/3.6</f>
        <v>21.638888888888889</v>
      </c>
    </row>
    <row r="1284" spans="2:33" x14ac:dyDescent="0.3">
      <c r="B1284" s="6" t="s">
        <v>54</v>
      </c>
      <c r="C1284" s="6">
        <v>1276</v>
      </c>
      <c r="D1284" s="6">
        <v>254</v>
      </c>
      <c r="E1284" s="12">
        <v>77.7</v>
      </c>
      <c r="F1284" s="26">
        <f t="shared" si="178"/>
        <v>-2.7777777777778172E-2</v>
      </c>
      <c r="G1284" s="26">
        <f t="shared" si="173"/>
        <v>21.583333333333332</v>
      </c>
      <c r="H1284" s="26">
        <f t="shared" si="179"/>
        <v>-0.10000000000000142</v>
      </c>
      <c r="I1284" s="28">
        <f>$Y$8*F1284</f>
        <v>-47.222222222222889</v>
      </c>
      <c r="J1284" s="28">
        <f>$Z$8*$Y$8*$AA$8</f>
        <v>200.12400000000002</v>
      </c>
      <c r="K1284" s="28">
        <f>0.5*$AB$8*$AD$8*$AC$8*(G1284)^2</f>
        <v>195.65291666666664</v>
      </c>
      <c r="L1284" s="28">
        <f t="shared" si="174"/>
        <v>348.55469444444378</v>
      </c>
      <c r="M1284" s="31">
        <f t="shared" si="175"/>
        <v>7522.9721550925779</v>
      </c>
      <c r="N1284" s="31">
        <f t="shared" si="176"/>
        <v>7.5229721550925781</v>
      </c>
      <c r="O1284" s="24" t="str">
        <f t="shared" si="177"/>
        <v/>
      </c>
      <c r="P1284" s="24">
        <f t="shared" si="171"/>
        <v>0</v>
      </c>
      <c r="Q1284" s="24">
        <f t="shared" si="172"/>
        <v>0</v>
      </c>
      <c r="AE1284">
        <f>IF(E1284&lt;1,1,0)</f>
        <v>0</v>
      </c>
      <c r="AF1284">
        <f>IF(AE1284=1,"",E1284)</f>
        <v>77.7</v>
      </c>
      <c r="AG1284">
        <f>E1284/3.6</f>
        <v>21.583333333333332</v>
      </c>
    </row>
    <row r="1285" spans="2:33" x14ac:dyDescent="0.3">
      <c r="B1285" s="6" t="s">
        <v>54</v>
      </c>
      <c r="C1285" s="6">
        <v>1277</v>
      </c>
      <c r="D1285" s="6">
        <v>255</v>
      </c>
      <c r="E1285" s="12">
        <v>77.7</v>
      </c>
      <c r="F1285" s="26">
        <f t="shared" si="178"/>
        <v>1.3888888888888099E-2</v>
      </c>
      <c r="G1285" s="26">
        <f t="shared" si="173"/>
        <v>21.583333333333332</v>
      </c>
      <c r="H1285" s="26">
        <f t="shared" si="179"/>
        <v>4.9999999999997158E-2</v>
      </c>
      <c r="I1285" s="28">
        <f>$Y$8*F1285</f>
        <v>23.611111111109768</v>
      </c>
      <c r="J1285" s="28">
        <f>$Z$8*$Y$8*$AA$8</f>
        <v>200.12400000000002</v>
      </c>
      <c r="K1285" s="28">
        <f>0.5*$AB$8*$AD$8*$AC$8*(G1285)^2</f>
        <v>195.65291666666664</v>
      </c>
      <c r="L1285" s="28">
        <f t="shared" si="174"/>
        <v>419.38802777777641</v>
      </c>
      <c r="M1285" s="31">
        <f t="shared" si="175"/>
        <v>9051.7915995370076</v>
      </c>
      <c r="N1285" s="31">
        <f t="shared" si="176"/>
        <v>9.0517915995370082</v>
      </c>
      <c r="O1285" s="24" t="str">
        <f t="shared" si="177"/>
        <v/>
      </c>
      <c r="P1285" s="24">
        <f t="shared" si="171"/>
        <v>0</v>
      </c>
      <c r="Q1285" s="24">
        <f t="shared" si="172"/>
        <v>0</v>
      </c>
      <c r="AE1285">
        <f>IF(E1285&lt;1,1,0)</f>
        <v>0</v>
      </c>
      <c r="AF1285">
        <f>IF(AE1285=1,"",E1285)</f>
        <v>77.7</v>
      </c>
      <c r="AG1285">
        <f>E1285/3.6</f>
        <v>21.583333333333332</v>
      </c>
    </row>
    <row r="1286" spans="2:33" x14ac:dyDescent="0.3">
      <c r="B1286" s="6" t="s">
        <v>54</v>
      </c>
      <c r="C1286" s="6">
        <v>1278</v>
      </c>
      <c r="D1286" s="6">
        <v>256</v>
      </c>
      <c r="E1286" s="12">
        <v>77.8</v>
      </c>
      <c r="F1286" s="26">
        <f t="shared" si="178"/>
        <v>2.7777777777778172E-2</v>
      </c>
      <c r="G1286" s="26">
        <f t="shared" si="173"/>
        <v>21.611111111111111</v>
      </c>
      <c r="H1286" s="26">
        <f t="shared" si="179"/>
        <v>0.10000000000000142</v>
      </c>
      <c r="I1286" s="28">
        <f>$Y$8*F1286</f>
        <v>47.222222222222889</v>
      </c>
      <c r="J1286" s="28">
        <f>$Z$8*$Y$8*$AA$8</f>
        <v>200.12400000000002</v>
      </c>
      <c r="K1286" s="28">
        <f>0.5*$AB$8*$AD$8*$AC$8*(G1286)^2</f>
        <v>196.15685185185185</v>
      </c>
      <c r="L1286" s="28">
        <f t="shared" si="174"/>
        <v>443.50307407407479</v>
      </c>
      <c r="M1286" s="31">
        <f t="shared" si="175"/>
        <v>9584.5942119341707</v>
      </c>
      <c r="N1286" s="31">
        <f t="shared" si="176"/>
        <v>9.5845942119341707</v>
      </c>
      <c r="O1286" s="24" t="str">
        <f t="shared" si="177"/>
        <v/>
      </c>
      <c r="P1286" s="24">
        <f t="shared" si="171"/>
        <v>0</v>
      </c>
      <c r="Q1286" s="24">
        <f t="shared" si="172"/>
        <v>0</v>
      </c>
      <c r="AE1286">
        <f>IF(E1286&lt;1,1,0)</f>
        <v>0</v>
      </c>
      <c r="AF1286">
        <f>IF(AE1286=1,"",E1286)</f>
        <v>77.8</v>
      </c>
      <c r="AG1286">
        <f>E1286/3.6</f>
        <v>21.611111111111111</v>
      </c>
    </row>
    <row r="1287" spans="2:33" x14ac:dyDescent="0.3">
      <c r="B1287" s="6" t="s">
        <v>54</v>
      </c>
      <c r="C1287" s="6">
        <v>1279</v>
      </c>
      <c r="D1287" s="6">
        <v>257</v>
      </c>
      <c r="E1287" s="12">
        <v>77.900000000000006</v>
      </c>
      <c r="F1287" s="26">
        <f t="shared" si="178"/>
        <v>4.1666666666666269E-2</v>
      </c>
      <c r="G1287" s="26">
        <f t="shared" si="173"/>
        <v>21.638888888888889</v>
      </c>
      <c r="H1287" s="26">
        <f t="shared" si="179"/>
        <v>0.14999999999999858</v>
      </c>
      <c r="I1287" s="28">
        <f>$Y$8*F1287</f>
        <v>70.833333333332661</v>
      </c>
      <c r="J1287" s="28">
        <f>$Z$8*$Y$8*$AA$8</f>
        <v>200.12400000000002</v>
      </c>
      <c r="K1287" s="28">
        <f>0.5*$AB$8*$AD$8*$AC$8*(G1287)^2</f>
        <v>196.66143518518518</v>
      </c>
      <c r="L1287" s="28">
        <f t="shared" si="174"/>
        <v>467.61876851851787</v>
      </c>
      <c r="M1287" s="31">
        <f t="shared" si="175"/>
        <v>10118.750574331261</v>
      </c>
      <c r="N1287" s="31">
        <f t="shared" si="176"/>
        <v>10.118750574331262</v>
      </c>
      <c r="O1287" s="24" t="str">
        <f t="shared" si="177"/>
        <v/>
      </c>
      <c r="P1287" s="24">
        <f t="shared" si="171"/>
        <v>0</v>
      </c>
      <c r="Q1287" s="24">
        <f t="shared" si="172"/>
        <v>0</v>
      </c>
      <c r="AE1287">
        <f>IF(E1287&lt;1,1,0)</f>
        <v>0</v>
      </c>
      <c r="AF1287">
        <f>IF(AE1287=1,"",E1287)</f>
        <v>77.900000000000006</v>
      </c>
      <c r="AG1287">
        <f>E1287/3.6</f>
        <v>21.638888888888889</v>
      </c>
    </row>
    <row r="1288" spans="2:33" x14ac:dyDescent="0.3">
      <c r="B1288" s="6" t="s">
        <v>54</v>
      </c>
      <c r="C1288" s="6">
        <v>1280</v>
      </c>
      <c r="D1288" s="6">
        <v>258</v>
      </c>
      <c r="E1288" s="12">
        <v>78.099999999999994</v>
      </c>
      <c r="F1288" s="26">
        <f t="shared" si="178"/>
        <v>5.5555555555554373E-2</v>
      </c>
      <c r="G1288" s="26">
        <f t="shared" si="173"/>
        <v>21.694444444444443</v>
      </c>
      <c r="H1288" s="26">
        <f t="shared" si="179"/>
        <v>0.19999999999999574</v>
      </c>
      <c r="I1288" s="28">
        <f>$Y$8*F1288</f>
        <v>94.444444444442439</v>
      </c>
      <c r="J1288" s="28">
        <f>$Z$8*$Y$8*$AA$8</f>
        <v>200.12400000000002</v>
      </c>
      <c r="K1288" s="28">
        <f>0.5*$AB$8*$AD$8*$AC$8*(G1288)^2</f>
        <v>197.67254629629628</v>
      </c>
      <c r="L1288" s="28">
        <f t="shared" si="174"/>
        <v>492.24099074073871</v>
      </c>
      <c r="M1288" s="31">
        <f t="shared" si="175"/>
        <v>10678.894826903248</v>
      </c>
      <c r="N1288" s="31">
        <f t="shared" si="176"/>
        <v>10.678894826903248</v>
      </c>
      <c r="O1288" s="24" t="str">
        <f t="shared" si="177"/>
        <v/>
      </c>
      <c r="P1288" s="24">
        <f t="shared" ref="P1288:P1351" si="180">MAX(-L1289,0)</f>
        <v>0</v>
      </c>
      <c r="Q1288" s="24">
        <f t="shared" ref="Q1288:Q1351" si="181">P1288*0.65</f>
        <v>0</v>
      </c>
      <c r="AE1288">
        <f>IF(E1288&lt;1,1,0)</f>
        <v>0</v>
      </c>
      <c r="AF1288">
        <f>IF(AE1288=1,"",E1288)</f>
        <v>78.099999999999994</v>
      </c>
      <c r="AG1288">
        <f>E1288/3.6</f>
        <v>21.694444444444443</v>
      </c>
    </row>
    <row r="1289" spans="2:33" x14ac:dyDescent="0.3">
      <c r="B1289" s="6" t="s">
        <v>54</v>
      </c>
      <c r="C1289" s="6">
        <v>1281</v>
      </c>
      <c r="D1289" s="6">
        <v>259</v>
      </c>
      <c r="E1289" s="12">
        <v>78.3</v>
      </c>
      <c r="F1289" s="26">
        <f t="shared" si="178"/>
        <v>2.7777777777778172E-2</v>
      </c>
      <c r="G1289" s="26">
        <f t="shared" ref="G1289:G1352" si="182">E1289/3.6</f>
        <v>21.75</v>
      </c>
      <c r="H1289" s="26">
        <f t="shared" si="179"/>
        <v>0.10000000000000142</v>
      </c>
      <c r="I1289" s="28">
        <f>$Y$8*F1289</f>
        <v>47.222222222222889</v>
      </c>
      <c r="J1289" s="28">
        <f>$Z$8*$Y$8*$AA$8</f>
        <v>200.12400000000002</v>
      </c>
      <c r="K1289" s="28">
        <f>0.5*$AB$8*$AD$8*$AC$8*(G1289)^2</f>
        <v>198.68625</v>
      </c>
      <c r="L1289" s="28">
        <f t="shared" ref="L1289:L1352" si="183">I1289+$J$8+K1289</f>
        <v>446.03247222222291</v>
      </c>
      <c r="M1289" s="31">
        <f t="shared" ref="M1289:M1352" si="184">L1289*G1289</f>
        <v>9701.2062708333488</v>
      </c>
      <c r="N1289" s="31">
        <f t="shared" ref="N1289:N1352" si="185">M1289/1000</f>
        <v>9.7012062708333495</v>
      </c>
      <c r="O1289" s="24" t="str">
        <f t="shared" ref="O1289:O1352" si="186">IF(L1289&lt;0, "BRAKING", "")</f>
        <v/>
      </c>
      <c r="P1289" s="24">
        <f t="shared" si="180"/>
        <v>0</v>
      </c>
      <c r="Q1289" s="24">
        <f t="shared" si="181"/>
        <v>0</v>
      </c>
      <c r="AE1289">
        <f>IF(E1289&lt;1,1,0)</f>
        <v>0</v>
      </c>
      <c r="AF1289">
        <f>IF(AE1289=1,"",E1289)</f>
        <v>78.3</v>
      </c>
      <c r="AG1289">
        <f>E1289/3.6</f>
        <v>21.75</v>
      </c>
    </row>
    <row r="1290" spans="2:33" x14ac:dyDescent="0.3">
      <c r="B1290" s="6" t="s">
        <v>54</v>
      </c>
      <c r="C1290" s="6">
        <v>1282</v>
      </c>
      <c r="D1290" s="6">
        <v>260</v>
      </c>
      <c r="E1290" s="12">
        <v>78.3</v>
      </c>
      <c r="F1290" s="26">
        <f t="shared" ref="F1290:F1353" si="187">($E1291-$E1289)/2/3.6</f>
        <v>1.3888888888890073E-2</v>
      </c>
      <c r="G1290" s="26">
        <f t="shared" si="182"/>
        <v>21.75</v>
      </c>
      <c r="H1290" s="26">
        <f t="shared" ref="H1290:H1353" si="188">($E1291-$E1289)/2</f>
        <v>5.0000000000004263E-2</v>
      </c>
      <c r="I1290" s="28">
        <f>$Y$8*F1290</f>
        <v>23.611111111113125</v>
      </c>
      <c r="J1290" s="28">
        <f>$Z$8*$Y$8*$AA$8</f>
        <v>200.12400000000002</v>
      </c>
      <c r="K1290" s="28">
        <f>0.5*$AB$8*$AD$8*$AC$8*(G1290)^2</f>
        <v>198.68625</v>
      </c>
      <c r="L1290" s="28">
        <f t="shared" si="183"/>
        <v>422.42136111111313</v>
      </c>
      <c r="M1290" s="31">
        <f t="shared" si="184"/>
        <v>9187.66460416671</v>
      </c>
      <c r="N1290" s="31">
        <f t="shared" si="185"/>
        <v>9.1876646041667094</v>
      </c>
      <c r="O1290" s="24" t="str">
        <f t="shared" si="186"/>
        <v/>
      </c>
      <c r="P1290" s="24">
        <f t="shared" si="180"/>
        <v>0</v>
      </c>
      <c r="Q1290" s="24">
        <f t="shared" si="181"/>
        <v>0</v>
      </c>
      <c r="AE1290">
        <f>IF(E1290&lt;1,1,0)</f>
        <v>0</v>
      </c>
      <c r="AF1290">
        <f>IF(AE1290=1,"",E1290)</f>
        <v>78.3</v>
      </c>
      <c r="AG1290">
        <f>E1290/3.6</f>
        <v>21.75</v>
      </c>
    </row>
    <row r="1291" spans="2:33" x14ac:dyDescent="0.3">
      <c r="B1291" s="6" t="s">
        <v>54</v>
      </c>
      <c r="C1291" s="6">
        <v>1283</v>
      </c>
      <c r="D1291" s="6">
        <v>261</v>
      </c>
      <c r="E1291" s="12">
        <v>78.400000000000006</v>
      </c>
      <c r="F1291" s="26">
        <f t="shared" si="187"/>
        <v>1.3888888888890073E-2</v>
      </c>
      <c r="G1291" s="26">
        <f t="shared" si="182"/>
        <v>21.777777777777779</v>
      </c>
      <c r="H1291" s="26">
        <f t="shared" si="188"/>
        <v>5.0000000000004263E-2</v>
      </c>
      <c r="I1291" s="28">
        <f>$Y$8*F1291</f>
        <v>23.611111111113125</v>
      </c>
      <c r="J1291" s="28">
        <f>$Z$8*$Y$8*$AA$8</f>
        <v>200.12400000000002</v>
      </c>
      <c r="K1291" s="28">
        <f>0.5*$AB$8*$AD$8*$AC$8*(G1291)^2</f>
        <v>199.19407407407408</v>
      </c>
      <c r="L1291" s="28">
        <f t="shared" si="183"/>
        <v>422.92918518518724</v>
      </c>
      <c r="M1291" s="31">
        <f t="shared" si="184"/>
        <v>9210.4578106996341</v>
      </c>
      <c r="N1291" s="31">
        <f t="shared" si="185"/>
        <v>9.2104578106996335</v>
      </c>
      <c r="O1291" s="24" t="str">
        <f t="shared" si="186"/>
        <v/>
      </c>
      <c r="P1291" s="24">
        <f t="shared" si="180"/>
        <v>0</v>
      </c>
      <c r="Q1291" s="24">
        <f t="shared" si="181"/>
        <v>0</v>
      </c>
      <c r="AE1291">
        <f>IF(E1291&lt;1,1,0)</f>
        <v>0</v>
      </c>
      <c r="AF1291">
        <f>IF(AE1291=1,"",E1291)</f>
        <v>78.400000000000006</v>
      </c>
      <c r="AG1291">
        <f>E1291/3.6</f>
        <v>21.777777777777779</v>
      </c>
    </row>
    <row r="1292" spans="2:33" x14ac:dyDescent="0.3">
      <c r="B1292" s="6" t="s">
        <v>54</v>
      </c>
      <c r="C1292" s="6">
        <v>1284</v>
      </c>
      <c r="D1292" s="6">
        <v>262</v>
      </c>
      <c r="E1292" s="12">
        <v>78.400000000000006</v>
      </c>
      <c r="F1292" s="26">
        <f t="shared" si="187"/>
        <v>0</v>
      </c>
      <c r="G1292" s="26">
        <f t="shared" si="182"/>
        <v>21.777777777777779</v>
      </c>
      <c r="H1292" s="26">
        <f t="shared" si="188"/>
        <v>0</v>
      </c>
      <c r="I1292" s="28">
        <f>$Y$8*F1292</f>
        <v>0</v>
      </c>
      <c r="J1292" s="28">
        <f>$Z$8*$Y$8*$AA$8</f>
        <v>200.12400000000002</v>
      </c>
      <c r="K1292" s="28">
        <f>0.5*$AB$8*$AD$8*$AC$8*(G1292)^2</f>
        <v>199.19407407407408</v>
      </c>
      <c r="L1292" s="28">
        <f t="shared" si="183"/>
        <v>399.3180740740741</v>
      </c>
      <c r="M1292" s="31">
        <f t="shared" si="184"/>
        <v>8696.2602798353928</v>
      </c>
      <c r="N1292" s="31">
        <f t="shared" si="185"/>
        <v>8.6962602798353927</v>
      </c>
      <c r="O1292" s="24" t="str">
        <f t="shared" si="186"/>
        <v/>
      </c>
      <c r="P1292" s="24">
        <f t="shared" si="180"/>
        <v>0</v>
      </c>
      <c r="Q1292" s="24">
        <f t="shared" si="181"/>
        <v>0</v>
      </c>
      <c r="AE1292">
        <f>IF(E1292&lt;1,1,0)</f>
        <v>0</v>
      </c>
      <c r="AF1292">
        <f>IF(AE1292=1,"",E1292)</f>
        <v>78.400000000000006</v>
      </c>
      <c r="AG1292">
        <f>E1292/3.6</f>
        <v>21.777777777777779</v>
      </c>
    </row>
    <row r="1293" spans="2:33" x14ac:dyDescent="0.3">
      <c r="B1293" s="6" t="s">
        <v>54</v>
      </c>
      <c r="C1293" s="6">
        <v>1285</v>
      </c>
      <c r="D1293" s="6">
        <v>263</v>
      </c>
      <c r="E1293" s="12">
        <v>78.400000000000006</v>
      </c>
      <c r="F1293" s="26">
        <f t="shared" si="187"/>
        <v>-2.7777777777778172E-2</v>
      </c>
      <c r="G1293" s="26">
        <f t="shared" si="182"/>
        <v>21.777777777777779</v>
      </c>
      <c r="H1293" s="26">
        <f t="shared" si="188"/>
        <v>-0.10000000000000142</v>
      </c>
      <c r="I1293" s="28">
        <f>$Y$8*F1293</f>
        <v>-47.222222222222889</v>
      </c>
      <c r="J1293" s="28">
        <f>$Z$8*$Y$8*$AA$8</f>
        <v>200.12400000000002</v>
      </c>
      <c r="K1293" s="28">
        <f>0.5*$AB$8*$AD$8*$AC$8*(G1293)^2</f>
        <v>199.19407407407408</v>
      </c>
      <c r="L1293" s="28">
        <f t="shared" si="183"/>
        <v>352.09585185185119</v>
      </c>
      <c r="M1293" s="31">
        <f t="shared" si="184"/>
        <v>7667.865218106982</v>
      </c>
      <c r="N1293" s="31">
        <f t="shared" si="185"/>
        <v>7.6678652181069822</v>
      </c>
      <c r="O1293" s="24" t="str">
        <f t="shared" si="186"/>
        <v/>
      </c>
      <c r="P1293" s="24">
        <f t="shared" si="180"/>
        <v>0</v>
      </c>
      <c r="Q1293" s="24">
        <f t="shared" si="181"/>
        <v>0</v>
      </c>
      <c r="AE1293">
        <f>IF(E1293&lt;1,1,0)</f>
        <v>0</v>
      </c>
      <c r="AF1293">
        <f>IF(AE1293=1,"",E1293)</f>
        <v>78.400000000000006</v>
      </c>
      <c r="AG1293">
        <f>E1293/3.6</f>
        <v>21.777777777777779</v>
      </c>
    </row>
    <row r="1294" spans="2:33" x14ac:dyDescent="0.3">
      <c r="B1294" s="6" t="s">
        <v>54</v>
      </c>
      <c r="C1294" s="6">
        <v>1286</v>
      </c>
      <c r="D1294" s="6">
        <v>264</v>
      </c>
      <c r="E1294" s="12">
        <v>78.2</v>
      </c>
      <c r="F1294" s="26">
        <f t="shared" si="187"/>
        <v>-5.5555555555556344E-2</v>
      </c>
      <c r="G1294" s="26">
        <f t="shared" si="182"/>
        <v>21.722222222222221</v>
      </c>
      <c r="H1294" s="26">
        <f t="shared" si="188"/>
        <v>-0.20000000000000284</v>
      </c>
      <c r="I1294" s="28">
        <f>$Y$8*F1294</f>
        <v>-94.444444444445779</v>
      </c>
      <c r="J1294" s="28">
        <f>$Z$8*$Y$8*$AA$8</f>
        <v>200.12400000000002</v>
      </c>
      <c r="K1294" s="28">
        <f>0.5*$AB$8*$AD$8*$AC$8*(G1294)^2</f>
        <v>198.17907407407407</v>
      </c>
      <c r="L1294" s="28">
        <f t="shared" si="183"/>
        <v>303.8586296296283</v>
      </c>
      <c r="M1294" s="31">
        <f t="shared" si="184"/>
        <v>6600.484676954703</v>
      </c>
      <c r="N1294" s="31">
        <f t="shared" si="185"/>
        <v>6.6004846769547028</v>
      </c>
      <c r="O1294" s="24" t="str">
        <f t="shared" si="186"/>
        <v/>
      </c>
      <c r="P1294" s="24">
        <f t="shared" si="180"/>
        <v>0</v>
      </c>
      <c r="Q1294" s="24">
        <f t="shared" si="181"/>
        <v>0</v>
      </c>
      <c r="AE1294">
        <f>IF(E1294&lt;1,1,0)</f>
        <v>0</v>
      </c>
      <c r="AF1294">
        <f>IF(AE1294=1,"",E1294)</f>
        <v>78.2</v>
      </c>
      <c r="AG1294">
        <f>E1294/3.6</f>
        <v>21.722222222222221</v>
      </c>
    </row>
    <row r="1295" spans="2:33" x14ac:dyDescent="0.3">
      <c r="B1295" s="6" t="s">
        <v>54</v>
      </c>
      <c r="C1295" s="6">
        <v>1287</v>
      </c>
      <c r="D1295" s="6">
        <v>265</v>
      </c>
      <c r="E1295" s="12">
        <v>78</v>
      </c>
      <c r="F1295" s="26">
        <f t="shared" si="187"/>
        <v>-6.9444444444444448E-2</v>
      </c>
      <c r="G1295" s="26">
        <f t="shared" si="182"/>
        <v>21.666666666666668</v>
      </c>
      <c r="H1295" s="26">
        <f t="shared" si="188"/>
        <v>-0.25</v>
      </c>
      <c r="I1295" s="28">
        <f>$Y$8*F1295</f>
        <v>-118.05555555555556</v>
      </c>
      <c r="J1295" s="28">
        <f>$Z$8*$Y$8*$AA$8</f>
        <v>200.12400000000002</v>
      </c>
      <c r="K1295" s="28">
        <f>0.5*$AB$8*$AD$8*$AC$8*(G1295)^2</f>
        <v>197.16666666666669</v>
      </c>
      <c r="L1295" s="28">
        <f t="shared" si="183"/>
        <v>279.23511111111117</v>
      </c>
      <c r="M1295" s="31">
        <f t="shared" si="184"/>
        <v>6050.0940740740753</v>
      </c>
      <c r="N1295" s="31">
        <f t="shared" si="185"/>
        <v>6.0500940740740754</v>
      </c>
      <c r="O1295" s="24" t="str">
        <f t="shared" si="186"/>
        <v/>
      </c>
      <c r="P1295" s="24">
        <f t="shared" si="180"/>
        <v>0</v>
      </c>
      <c r="Q1295" s="24">
        <f t="shared" si="181"/>
        <v>0</v>
      </c>
      <c r="AE1295">
        <f>IF(E1295&lt;1,1,0)</f>
        <v>0</v>
      </c>
      <c r="AF1295">
        <f>IF(AE1295=1,"",E1295)</f>
        <v>78</v>
      </c>
      <c r="AG1295">
        <f>E1295/3.6</f>
        <v>21.666666666666668</v>
      </c>
    </row>
    <row r="1296" spans="2:33" x14ac:dyDescent="0.3">
      <c r="B1296" s="6" t="s">
        <v>54</v>
      </c>
      <c r="C1296" s="6">
        <v>1288</v>
      </c>
      <c r="D1296" s="6">
        <v>266</v>
      </c>
      <c r="E1296" s="12">
        <v>77.7</v>
      </c>
      <c r="F1296" s="26">
        <f t="shared" si="187"/>
        <v>-9.7222222222222612E-2</v>
      </c>
      <c r="G1296" s="26">
        <f t="shared" si="182"/>
        <v>21.583333333333332</v>
      </c>
      <c r="H1296" s="26">
        <f t="shared" si="188"/>
        <v>-0.35000000000000142</v>
      </c>
      <c r="I1296" s="28">
        <f>$Y$8*F1296</f>
        <v>-165.27777777777845</v>
      </c>
      <c r="J1296" s="28">
        <f>$Z$8*$Y$8*$AA$8</f>
        <v>200.12400000000002</v>
      </c>
      <c r="K1296" s="28">
        <f>0.5*$AB$8*$AD$8*$AC$8*(G1296)^2</f>
        <v>195.65291666666664</v>
      </c>
      <c r="L1296" s="28">
        <f t="shared" si="183"/>
        <v>230.49913888888821</v>
      </c>
      <c r="M1296" s="31">
        <f t="shared" si="184"/>
        <v>4974.93974768517</v>
      </c>
      <c r="N1296" s="31">
        <f t="shared" si="185"/>
        <v>4.9749397476851698</v>
      </c>
      <c r="O1296" s="24" t="str">
        <f t="shared" si="186"/>
        <v/>
      </c>
      <c r="P1296" s="24">
        <f t="shared" si="180"/>
        <v>0</v>
      </c>
      <c r="Q1296" s="24">
        <f t="shared" si="181"/>
        <v>0</v>
      </c>
      <c r="AE1296">
        <f>IF(E1296&lt;1,1,0)</f>
        <v>0</v>
      </c>
      <c r="AF1296">
        <f>IF(AE1296=1,"",E1296)</f>
        <v>77.7</v>
      </c>
      <c r="AG1296">
        <f>E1296/3.6</f>
        <v>21.583333333333332</v>
      </c>
    </row>
    <row r="1297" spans="2:33" x14ac:dyDescent="0.3">
      <c r="B1297" s="6" t="s">
        <v>54</v>
      </c>
      <c r="C1297" s="6">
        <v>1289</v>
      </c>
      <c r="D1297" s="6">
        <v>267</v>
      </c>
      <c r="E1297" s="12">
        <v>77.3</v>
      </c>
      <c r="F1297" s="26">
        <f t="shared" si="187"/>
        <v>-0.11111111111111072</v>
      </c>
      <c r="G1297" s="26">
        <f t="shared" si="182"/>
        <v>21.472222222222221</v>
      </c>
      <c r="H1297" s="26">
        <f t="shared" si="188"/>
        <v>-0.39999999999999858</v>
      </c>
      <c r="I1297" s="28">
        <f>$Y$8*F1297</f>
        <v>-188.88888888888823</v>
      </c>
      <c r="J1297" s="28">
        <f>$Z$8*$Y$8*$AA$8</f>
        <v>200.12400000000002</v>
      </c>
      <c r="K1297" s="28">
        <f>0.5*$AB$8*$AD$8*$AC$8*(G1297)^2</f>
        <v>193.64365740740737</v>
      </c>
      <c r="L1297" s="28">
        <f t="shared" si="183"/>
        <v>204.87876851851917</v>
      </c>
      <c r="M1297" s="31">
        <f t="shared" si="184"/>
        <v>4399.2024462448699</v>
      </c>
      <c r="N1297" s="31">
        <f t="shared" si="185"/>
        <v>4.3992024462448702</v>
      </c>
      <c r="O1297" s="24" t="str">
        <f t="shared" si="186"/>
        <v/>
      </c>
      <c r="P1297" s="24">
        <f t="shared" si="180"/>
        <v>0</v>
      </c>
      <c r="Q1297" s="24">
        <f t="shared" si="181"/>
        <v>0</v>
      </c>
      <c r="AE1297">
        <f>IF(E1297&lt;1,1,0)</f>
        <v>0</v>
      </c>
      <c r="AF1297">
        <f>IF(AE1297=1,"",E1297)</f>
        <v>77.3</v>
      </c>
      <c r="AG1297">
        <f>E1297/3.6</f>
        <v>21.472222222222221</v>
      </c>
    </row>
    <row r="1298" spans="2:33" x14ac:dyDescent="0.3">
      <c r="B1298" s="6" t="s">
        <v>54</v>
      </c>
      <c r="C1298" s="6">
        <v>1290</v>
      </c>
      <c r="D1298" s="6">
        <v>268</v>
      </c>
      <c r="E1298" s="12">
        <v>76.900000000000006</v>
      </c>
      <c r="F1298" s="26">
        <f t="shared" si="187"/>
        <v>-9.7222222222222612E-2</v>
      </c>
      <c r="G1298" s="26">
        <f t="shared" si="182"/>
        <v>21.361111111111111</v>
      </c>
      <c r="H1298" s="26">
        <f t="shared" si="188"/>
        <v>-0.35000000000000142</v>
      </c>
      <c r="I1298" s="28">
        <f>$Y$8*F1298</f>
        <v>-165.27777777777845</v>
      </c>
      <c r="J1298" s="28">
        <f>$Z$8*$Y$8*$AA$8</f>
        <v>200.12400000000002</v>
      </c>
      <c r="K1298" s="28">
        <f>0.5*$AB$8*$AD$8*$AC$8*(G1298)^2</f>
        <v>191.6447685185185</v>
      </c>
      <c r="L1298" s="28">
        <f t="shared" si="183"/>
        <v>226.49099074074007</v>
      </c>
      <c r="M1298" s="31">
        <f t="shared" si="184"/>
        <v>4838.0992188785867</v>
      </c>
      <c r="N1298" s="31">
        <f t="shared" si="185"/>
        <v>4.838099218878587</v>
      </c>
      <c r="O1298" s="24" t="str">
        <f t="shared" si="186"/>
        <v/>
      </c>
      <c r="P1298" s="24">
        <f t="shared" si="180"/>
        <v>0</v>
      </c>
      <c r="Q1298" s="24">
        <f t="shared" si="181"/>
        <v>0</v>
      </c>
      <c r="AE1298">
        <f>IF(E1298&lt;1,1,0)</f>
        <v>0</v>
      </c>
      <c r="AF1298">
        <f>IF(AE1298=1,"",E1298)</f>
        <v>76.900000000000006</v>
      </c>
      <c r="AG1298">
        <f>E1298/3.6</f>
        <v>21.361111111111111</v>
      </c>
    </row>
    <row r="1299" spans="2:33" x14ac:dyDescent="0.3">
      <c r="B1299" s="6" t="s">
        <v>54</v>
      </c>
      <c r="C1299" s="6">
        <v>1291</v>
      </c>
      <c r="D1299" s="6">
        <v>269</v>
      </c>
      <c r="E1299" s="12">
        <v>76.599999999999994</v>
      </c>
      <c r="F1299" s="26">
        <f t="shared" si="187"/>
        <v>-9.7222222222222612E-2</v>
      </c>
      <c r="G1299" s="26">
        <f t="shared" si="182"/>
        <v>21.277777777777775</v>
      </c>
      <c r="H1299" s="26">
        <f t="shared" si="188"/>
        <v>-0.35000000000000142</v>
      </c>
      <c r="I1299" s="28">
        <f>$Y$8*F1299</f>
        <v>-165.27777777777845</v>
      </c>
      <c r="J1299" s="28">
        <f>$Z$8*$Y$8*$AA$8</f>
        <v>200.12400000000002</v>
      </c>
      <c r="K1299" s="28">
        <f>0.5*$AB$8*$AD$8*$AC$8*(G1299)^2</f>
        <v>190.15240740740734</v>
      </c>
      <c r="L1299" s="28">
        <f t="shared" si="183"/>
        <v>224.99862962962891</v>
      </c>
      <c r="M1299" s="31">
        <f t="shared" si="184"/>
        <v>4787.4708415637697</v>
      </c>
      <c r="N1299" s="31">
        <f t="shared" si="185"/>
        <v>4.7874708415637697</v>
      </c>
      <c r="O1299" s="24" t="str">
        <f t="shared" si="186"/>
        <v/>
      </c>
      <c r="P1299" s="24">
        <f t="shared" si="180"/>
        <v>0</v>
      </c>
      <c r="Q1299" s="24">
        <f t="shared" si="181"/>
        <v>0</v>
      </c>
      <c r="AE1299">
        <f>IF(E1299&lt;1,1,0)</f>
        <v>0</v>
      </c>
      <c r="AF1299">
        <f>IF(AE1299=1,"",E1299)</f>
        <v>76.599999999999994</v>
      </c>
      <c r="AG1299">
        <f>E1299/3.6</f>
        <v>21.277777777777775</v>
      </c>
    </row>
    <row r="1300" spans="2:33" x14ac:dyDescent="0.3">
      <c r="B1300" s="6" t="s">
        <v>54</v>
      </c>
      <c r="C1300" s="6">
        <v>1292</v>
      </c>
      <c r="D1300" s="6">
        <v>270</v>
      </c>
      <c r="E1300" s="12">
        <v>76.2</v>
      </c>
      <c r="F1300" s="26">
        <f t="shared" si="187"/>
        <v>-0.12499999999999881</v>
      </c>
      <c r="G1300" s="26">
        <f t="shared" si="182"/>
        <v>21.166666666666668</v>
      </c>
      <c r="H1300" s="26">
        <f t="shared" si="188"/>
        <v>-0.44999999999999574</v>
      </c>
      <c r="I1300" s="28">
        <f>$Y$8*F1300</f>
        <v>-212.49999999999798</v>
      </c>
      <c r="J1300" s="28">
        <f>$Z$8*$Y$8*$AA$8</f>
        <v>200.12400000000002</v>
      </c>
      <c r="K1300" s="28">
        <f>0.5*$AB$8*$AD$8*$AC$8*(G1300)^2</f>
        <v>188.17166666666668</v>
      </c>
      <c r="L1300" s="28">
        <f t="shared" si="183"/>
        <v>175.79566666666872</v>
      </c>
      <c r="M1300" s="31">
        <f t="shared" si="184"/>
        <v>3721.0082777778216</v>
      </c>
      <c r="N1300" s="31">
        <f t="shared" si="185"/>
        <v>3.7210082777778215</v>
      </c>
      <c r="O1300" s="24" t="str">
        <f t="shared" si="186"/>
        <v/>
      </c>
      <c r="P1300" s="24">
        <f t="shared" si="180"/>
        <v>0</v>
      </c>
      <c r="Q1300" s="24">
        <f t="shared" si="181"/>
        <v>0</v>
      </c>
      <c r="AE1300">
        <f>IF(E1300&lt;1,1,0)</f>
        <v>0</v>
      </c>
      <c r="AF1300">
        <f>IF(AE1300=1,"",E1300)</f>
        <v>76.2</v>
      </c>
      <c r="AG1300">
        <f>E1300/3.6</f>
        <v>21.166666666666668</v>
      </c>
    </row>
    <row r="1301" spans="2:33" x14ac:dyDescent="0.3">
      <c r="B1301" s="6" t="s">
        <v>54</v>
      </c>
      <c r="C1301" s="6">
        <v>1293</v>
      </c>
      <c r="D1301" s="6">
        <v>271</v>
      </c>
      <c r="E1301" s="12">
        <v>75.7</v>
      </c>
      <c r="F1301" s="26">
        <f t="shared" si="187"/>
        <v>-0.1388888888888889</v>
      </c>
      <c r="G1301" s="26">
        <f t="shared" si="182"/>
        <v>21.027777777777779</v>
      </c>
      <c r="H1301" s="26">
        <f t="shared" si="188"/>
        <v>-0.5</v>
      </c>
      <c r="I1301" s="28">
        <f>$Y$8*F1301</f>
        <v>-236.11111111111111</v>
      </c>
      <c r="J1301" s="28">
        <f>$Z$8*$Y$8*$AA$8</f>
        <v>200.12400000000002</v>
      </c>
      <c r="K1301" s="28">
        <f>0.5*$AB$8*$AD$8*$AC$8*(G1301)^2</f>
        <v>185.71032407407407</v>
      </c>
      <c r="L1301" s="28">
        <f t="shared" si="183"/>
        <v>149.72321296296298</v>
      </c>
      <c r="M1301" s="31">
        <f t="shared" si="184"/>
        <v>3148.3464503600826</v>
      </c>
      <c r="N1301" s="31">
        <f t="shared" si="185"/>
        <v>3.1483464503600826</v>
      </c>
      <c r="O1301" s="24" t="str">
        <f t="shared" si="186"/>
        <v/>
      </c>
      <c r="P1301" s="24">
        <f t="shared" si="180"/>
        <v>0</v>
      </c>
      <c r="Q1301" s="24">
        <f t="shared" si="181"/>
        <v>0</v>
      </c>
      <c r="AE1301">
        <f>IF(E1301&lt;1,1,0)</f>
        <v>0</v>
      </c>
      <c r="AF1301">
        <f>IF(AE1301=1,"",E1301)</f>
        <v>75.7</v>
      </c>
      <c r="AG1301">
        <f>E1301/3.6</f>
        <v>21.027777777777779</v>
      </c>
    </row>
    <row r="1302" spans="2:33" x14ac:dyDescent="0.3">
      <c r="B1302" s="6" t="s">
        <v>54</v>
      </c>
      <c r="C1302" s="6">
        <v>1294</v>
      </c>
      <c r="D1302" s="6">
        <v>272</v>
      </c>
      <c r="E1302" s="12">
        <v>75.2</v>
      </c>
      <c r="F1302" s="26">
        <f t="shared" si="187"/>
        <v>-0.1388888888888889</v>
      </c>
      <c r="G1302" s="26">
        <f t="shared" si="182"/>
        <v>20.888888888888889</v>
      </c>
      <c r="H1302" s="26">
        <f t="shared" si="188"/>
        <v>-0.5</v>
      </c>
      <c r="I1302" s="28">
        <f>$Y$8*F1302</f>
        <v>-236.11111111111111</v>
      </c>
      <c r="J1302" s="28">
        <f>$Z$8*$Y$8*$AA$8</f>
        <v>200.12400000000002</v>
      </c>
      <c r="K1302" s="28">
        <f>0.5*$AB$8*$AD$8*$AC$8*(G1302)^2</f>
        <v>183.26518518518517</v>
      </c>
      <c r="L1302" s="28">
        <f t="shared" si="183"/>
        <v>147.27807407407408</v>
      </c>
      <c r="M1302" s="31">
        <f t="shared" si="184"/>
        <v>3076.475325102881</v>
      </c>
      <c r="N1302" s="31">
        <f t="shared" si="185"/>
        <v>3.0764753251028809</v>
      </c>
      <c r="O1302" s="24" t="str">
        <f t="shared" si="186"/>
        <v/>
      </c>
      <c r="P1302" s="24">
        <f t="shared" si="180"/>
        <v>0</v>
      </c>
      <c r="Q1302" s="24">
        <f t="shared" si="181"/>
        <v>0</v>
      </c>
      <c r="AE1302">
        <f>IF(E1302&lt;1,1,0)</f>
        <v>0</v>
      </c>
      <c r="AF1302">
        <f>IF(AE1302=1,"",E1302)</f>
        <v>75.2</v>
      </c>
      <c r="AG1302">
        <f>E1302/3.6</f>
        <v>20.888888888888889</v>
      </c>
    </row>
    <row r="1303" spans="2:33" x14ac:dyDescent="0.3">
      <c r="B1303" s="6" t="s">
        <v>54</v>
      </c>
      <c r="C1303" s="6">
        <v>1295</v>
      </c>
      <c r="D1303" s="6">
        <v>273</v>
      </c>
      <c r="E1303" s="12">
        <v>74.7</v>
      </c>
      <c r="F1303" s="26">
        <f t="shared" si="187"/>
        <v>-0.11111111111111072</v>
      </c>
      <c r="G1303" s="26">
        <f t="shared" si="182"/>
        <v>20.75</v>
      </c>
      <c r="H1303" s="26">
        <f t="shared" si="188"/>
        <v>-0.39999999999999858</v>
      </c>
      <c r="I1303" s="28">
        <f>$Y$8*F1303</f>
        <v>-188.88888888888823</v>
      </c>
      <c r="J1303" s="28">
        <f>$Z$8*$Y$8*$AA$8</f>
        <v>200.12400000000002</v>
      </c>
      <c r="K1303" s="28">
        <f>0.5*$AB$8*$AD$8*$AC$8*(G1303)^2</f>
        <v>180.83625000000001</v>
      </c>
      <c r="L1303" s="28">
        <f t="shared" si="183"/>
        <v>192.0713611111118</v>
      </c>
      <c r="M1303" s="31">
        <f t="shared" si="184"/>
        <v>3985.4807430555697</v>
      </c>
      <c r="N1303" s="31">
        <f t="shared" si="185"/>
        <v>3.9854807430555699</v>
      </c>
      <c r="O1303" s="24" t="str">
        <f t="shared" si="186"/>
        <v/>
      </c>
      <c r="P1303" s="24">
        <f t="shared" si="180"/>
        <v>0</v>
      </c>
      <c r="Q1303" s="24">
        <f t="shared" si="181"/>
        <v>0</v>
      </c>
      <c r="AE1303">
        <f>IF(E1303&lt;1,1,0)</f>
        <v>0</v>
      </c>
      <c r="AF1303">
        <f>IF(AE1303=1,"",E1303)</f>
        <v>74.7</v>
      </c>
      <c r="AG1303">
        <f>E1303/3.6</f>
        <v>20.75</v>
      </c>
    </row>
    <row r="1304" spans="2:33" x14ac:dyDescent="0.3">
      <c r="B1304" s="6" t="s">
        <v>54</v>
      </c>
      <c r="C1304" s="6">
        <v>1296</v>
      </c>
      <c r="D1304" s="6">
        <v>274</v>
      </c>
      <c r="E1304" s="12">
        <v>74.400000000000006</v>
      </c>
      <c r="F1304" s="26">
        <f t="shared" si="187"/>
        <v>-5.5555555555556344E-2</v>
      </c>
      <c r="G1304" s="26">
        <f t="shared" si="182"/>
        <v>20.666666666666668</v>
      </c>
      <c r="H1304" s="26">
        <f t="shared" si="188"/>
        <v>-0.20000000000000284</v>
      </c>
      <c r="I1304" s="28">
        <f>$Y$8*F1304</f>
        <v>-94.444444444445779</v>
      </c>
      <c r="J1304" s="28">
        <f>$Z$8*$Y$8*$AA$8</f>
        <v>200.12400000000002</v>
      </c>
      <c r="K1304" s="28">
        <f>0.5*$AB$8*$AD$8*$AC$8*(G1304)^2</f>
        <v>179.38666666666668</v>
      </c>
      <c r="L1304" s="28">
        <f t="shared" si="183"/>
        <v>285.06622222222092</v>
      </c>
      <c r="M1304" s="31">
        <f t="shared" si="184"/>
        <v>5891.3685925925656</v>
      </c>
      <c r="N1304" s="31">
        <f t="shared" si="185"/>
        <v>5.8913685925925652</v>
      </c>
      <c r="O1304" s="24" t="str">
        <f t="shared" si="186"/>
        <v/>
      </c>
      <c r="P1304" s="24">
        <f t="shared" si="180"/>
        <v>0</v>
      </c>
      <c r="Q1304" s="24">
        <f t="shared" si="181"/>
        <v>0</v>
      </c>
      <c r="AE1304">
        <f>IF(E1304&lt;1,1,0)</f>
        <v>0</v>
      </c>
      <c r="AF1304">
        <f>IF(AE1304=1,"",E1304)</f>
        <v>74.400000000000006</v>
      </c>
      <c r="AG1304">
        <f>E1304/3.6</f>
        <v>20.666666666666668</v>
      </c>
    </row>
    <row r="1305" spans="2:33" x14ac:dyDescent="0.3">
      <c r="B1305" s="6" t="s">
        <v>54</v>
      </c>
      <c r="C1305" s="6">
        <v>1297</v>
      </c>
      <c r="D1305" s="6">
        <v>275</v>
      </c>
      <c r="E1305" s="12">
        <v>74.3</v>
      </c>
      <c r="F1305" s="26">
        <f t="shared" si="187"/>
        <v>0</v>
      </c>
      <c r="G1305" s="26">
        <f t="shared" si="182"/>
        <v>20.638888888888889</v>
      </c>
      <c r="H1305" s="26">
        <f t="shared" si="188"/>
        <v>0</v>
      </c>
      <c r="I1305" s="28">
        <f>$Y$8*F1305</f>
        <v>0</v>
      </c>
      <c r="J1305" s="28">
        <f>$Z$8*$Y$8*$AA$8</f>
        <v>200.12400000000002</v>
      </c>
      <c r="K1305" s="28">
        <f>0.5*$AB$8*$AD$8*$AC$8*(G1305)^2</f>
        <v>178.90476851851852</v>
      </c>
      <c r="L1305" s="28">
        <f t="shared" si="183"/>
        <v>379.02876851851852</v>
      </c>
      <c r="M1305" s="31">
        <f t="shared" si="184"/>
        <v>7822.7326391460911</v>
      </c>
      <c r="N1305" s="31">
        <f t="shared" si="185"/>
        <v>7.822732639146091</v>
      </c>
      <c r="O1305" s="24" t="str">
        <f t="shared" si="186"/>
        <v/>
      </c>
      <c r="P1305" s="24">
        <f t="shared" si="180"/>
        <v>0</v>
      </c>
      <c r="Q1305" s="24">
        <f t="shared" si="181"/>
        <v>0</v>
      </c>
      <c r="AE1305">
        <f>IF(E1305&lt;1,1,0)</f>
        <v>0</v>
      </c>
      <c r="AF1305">
        <f>IF(AE1305=1,"",E1305)</f>
        <v>74.3</v>
      </c>
      <c r="AG1305">
        <f>E1305/3.6</f>
        <v>20.638888888888889</v>
      </c>
    </row>
    <row r="1306" spans="2:33" x14ac:dyDescent="0.3">
      <c r="B1306" s="6" t="s">
        <v>54</v>
      </c>
      <c r="C1306" s="6">
        <v>1298</v>
      </c>
      <c r="D1306" s="6">
        <v>276</v>
      </c>
      <c r="E1306" s="12">
        <v>74.400000000000006</v>
      </c>
      <c r="F1306" s="26">
        <f t="shared" si="187"/>
        <v>4.1666666666666269E-2</v>
      </c>
      <c r="G1306" s="26">
        <f t="shared" si="182"/>
        <v>20.666666666666668</v>
      </c>
      <c r="H1306" s="26">
        <f t="shared" si="188"/>
        <v>0.14999999999999858</v>
      </c>
      <c r="I1306" s="28">
        <f>$Y$8*F1306</f>
        <v>70.833333333332661</v>
      </c>
      <c r="J1306" s="28">
        <f>$Z$8*$Y$8*$AA$8</f>
        <v>200.12400000000002</v>
      </c>
      <c r="K1306" s="28">
        <f>0.5*$AB$8*$AD$8*$AC$8*(G1306)^2</f>
        <v>179.38666666666668</v>
      </c>
      <c r="L1306" s="28">
        <f t="shared" si="183"/>
        <v>450.34399999999937</v>
      </c>
      <c r="M1306" s="31">
        <f t="shared" si="184"/>
        <v>9307.109333333321</v>
      </c>
      <c r="N1306" s="31">
        <f t="shared" si="185"/>
        <v>9.3071093333333206</v>
      </c>
      <c r="O1306" s="24" t="str">
        <f t="shared" si="186"/>
        <v/>
      </c>
      <c r="P1306" s="24">
        <f t="shared" si="180"/>
        <v>0</v>
      </c>
      <c r="Q1306" s="24">
        <f t="shared" si="181"/>
        <v>0</v>
      </c>
      <c r="AE1306">
        <f>IF(E1306&lt;1,1,0)</f>
        <v>0</v>
      </c>
      <c r="AF1306">
        <f>IF(AE1306=1,"",E1306)</f>
        <v>74.400000000000006</v>
      </c>
      <c r="AG1306">
        <f>E1306/3.6</f>
        <v>20.666666666666668</v>
      </c>
    </row>
    <row r="1307" spans="2:33" x14ac:dyDescent="0.3">
      <c r="B1307" s="6" t="s">
        <v>54</v>
      </c>
      <c r="C1307" s="6">
        <v>1299</v>
      </c>
      <c r="D1307" s="6">
        <v>277</v>
      </c>
      <c r="E1307" s="12">
        <v>74.599999999999994</v>
      </c>
      <c r="F1307" s="26">
        <f t="shared" si="187"/>
        <v>6.9444444444444448E-2</v>
      </c>
      <c r="G1307" s="26">
        <f t="shared" si="182"/>
        <v>20.722222222222221</v>
      </c>
      <c r="H1307" s="26">
        <f t="shared" si="188"/>
        <v>0.25</v>
      </c>
      <c r="I1307" s="28">
        <f>$Y$8*F1307</f>
        <v>118.05555555555556</v>
      </c>
      <c r="J1307" s="28">
        <f>$Z$8*$Y$8*$AA$8</f>
        <v>200.12400000000002</v>
      </c>
      <c r="K1307" s="28">
        <f>0.5*$AB$8*$AD$8*$AC$8*(G1307)^2</f>
        <v>180.35240740740738</v>
      </c>
      <c r="L1307" s="28">
        <f t="shared" si="183"/>
        <v>498.53196296296295</v>
      </c>
      <c r="M1307" s="31">
        <f t="shared" si="184"/>
        <v>10330.690121399177</v>
      </c>
      <c r="N1307" s="31">
        <f t="shared" si="185"/>
        <v>10.330690121399178</v>
      </c>
      <c r="O1307" s="24" t="str">
        <f t="shared" si="186"/>
        <v/>
      </c>
      <c r="P1307" s="24">
        <f t="shared" si="180"/>
        <v>0</v>
      </c>
      <c r="Q1307" s="24">
        <f t="shared" si="181"/>
        <v>0</v>
      </c>
      <c r="AE1307">
        <f>IF(E1307&lt;1,1,0)</f>
        <v>0</v>
      </c>
      <c r="AF1307">
        <f>IF(AE1307=1,"",E1307)</f>
        <v>74.599999999999994</v>
      </c>
      <c r="AG1307">
        <f>E1307/3.6</f>
        <v>20.722222222222221</v>
      </c>
    </row>
    <row r="1308" spans="2:33" x14ac:dyDescent="0.3">
      <c r="B1308" s="6" t="s">
        <v>54</v>
      </c>
      <c r="C1308" s="6">
        <v>1300</v>
      </c>
      <c r="D1308" s="6">
        <v>278</v>
      </c>
      <c r="E1308" s="12">
        <v>74.900000000000006</v>
      </c>
      <c r="F1308" s="26">
        <f t="shared" si="187"/>
        <v>6.9444444444444448E-2</v>
      </c>
      <c r="G1308" s="26">
        <f t="shared" si="182"/>
        <v>20.805555555555557</v>
      </c>
      <c r="H1308" s="26">
        <f t="shared" si="188"/>
        <v>0.25</v>
      </c>
      <c r="I1308" s="28">
        <f>$Y$8*F1308</f>
        <v>118.05555555555556</v>
      </c>
      <c r="J1308" s="28">
        <f>$Z$8*$Y$8*$AA$8</f>
        <v>200.12400000000002</v>
      </c>
      <c r="K1308" s="28">
        <f>0.5*$AB$8*$AD$8*$AC$8*(G1308)^2</f>
        <v>181.80587962962966</v>
      </c>
      <c r="L1308" s="28">
        <f t="shared" si="183"/>
        <v>499.98543518518522</v>
      </c>
      <c r="M1308" s="31">
        <f t="shared" si="184"/>
        <v>10402.474748713994</v>
      </c>
      <c r="N1308" s="31">
        <f t="shared" si="185"/>
        <v>10.402474748713994</v>
      </c>
      <c r="O1308" s="24" t="str">
        <f t="shared" si="186"/>
        <v/>
      </c>
      <c r="P1308" s="24">
        <f t="shared" si="180"/>
        <v>0</v>
      </c>
      <c r="Q1308" s="24">
        <f t="shared" si="181"/>
        <v>0</v>
      </c>
      <c r="AE1308">
        <f>IF(E1308&lt;1,1,0)</f>
        <v>0</v>
      </c>
      <c r="AF1308">
        <f>IF(AE1308=1,"",E1308)</f>
        <v>74.900000000000006</v>
      </c>
      <c r="AG1308">
        <f>E1308/3.6</f>
        <v>20.805555555555557</v>
      </c>
    </row>
    <row r="1309" spans="2:33" x14ac:dyDescent="0.3">
      <c r="B1309" s="6" t="s">
        <v>54</v>
      </c>
      <c r="C1309" s="6">
        <v>1301</v>
      </c>
      <c r="D1309" s="6">
        <v>279</v>
      </c>
      <c r="E1309" s="12">
        <v>75.099999999999994</v>
      </c>
      <c r="F1309" s="26">
        <f t="shared" si="187"/>
        <v>5.5555555555554373E-2</v>
      </c>
      <c r="G1309" s="26">
        <f t="shared" si="182"/>
        <v>20.861111111111111</v>
      </c>
      <c r="H1309" s="26">
        <f t="shared" si="188"/>
        <v>0.19999999999999574</v>
      </c>
      <c r="I1309" s="28">
        <f>$Y$8*F1309</f>
        <v>94.444444444442439</v>
      </c>
      <c r="J1309" s="28">
        <f>$Z$8*$Y$8*$AA$8</f>
        <v>200.12400000000002</v>
      </c>
      <c r="K1309" s="28">
        <f>0.5*$AB$8*$AD$8*$AC$8*(G1309)^2</f>
        <v>182.77810185185183</v>
      </c>
      <c r="L1309" s="28">
        <f t="shared" si="183"/>
        <v>477.34654629629426</v>
      </c>
      <c r="M1309" s="31">
        <f t="shared" si="184"/>
        <v>9957.9793407921388</v>
      </c>
      <c r="N1309" s="31">
        <f t="shared" si="185"/>
        <v>9.9579793407921393</v>
      </c>
      <c r="O1309" s="24" t="str">
        <f t="shared" si="186"/>
        <v/>
      </c>
      <c r="P1309" s="24">
        <f t="shared" si="180"/>
        <v>0</v>
      </c>
      <c r="Q1309" s="24">
        <f t="shared" si="181"/>
        <v>0</v>
      </c>
      <c r="AE1309">
        <f>IF(E1309&lt;1,1,0)</f>
        <v>0</v>
      </c>
      <c r="AF1309">
        <f>IF(AE1309=1,"",E1309)</f>
        <v>75.099999999999994</v>
      </c>
      <c r="AG1309">
        <f>E1309/3.6</f>
        <v>20.861111111111111</v>
      </c>
    </row>
    <row r="1310" spans="2:33" x14ac:dyDescent="0.3">
      <c r="B1310" s="6" t="s">
        <v>54</v>
      </c>
      <c r="C1310" s="6">
        <v>1302</v>
      </c>
      <c r="D1310" s="6">
        <v>280</v>
      </c>
      <c r="E1310" s="12">
        <v>75.3</v>
      </c>
      <c r="F1310" s="26">
        <f t="shared" si="187"/>
        <v>5.5555555555556344E-2</v>
      </c>
      <c r="G1310" s="26">
        <f t="shared" si="182"/>
        <v>20.916666666666664</v>
      </c>
      <c r="H1310" s="26">
        <f t="shared" si="188"/>
        <v>0.20000000000000284</v>
      </c>
      <c r="I1310" s="28">
        <f>$Y$8*F1310</f>
        <v>94.444444444445779</v>
      </c>
      <c r="J1310" s="28">
        <f>$Z$8*$Y$8*$AA$8</f>
        <v>200.12400000000002</v>
      </c>
      <c r="K1310" s="28">
        <f>0.5*$AB$8*$AD$8*$AC$8*(G1310)^2</f>
        <v>183.75291666666661</v>
      </c>
      <c r="L1310" s="28">
        <f t="shared" si="183"/>
        <v>478.32136111111242</v>
      </c>
      <c r="M1310" s="31">
        <f t="shared" si="184"/>
        <v>10004.888469907433</v>
      </c>
      <c r="N1310" s="31">
        <f t="shared" si="185"/>
        <v>10.004888469907433</v>
      </c>
      <c r="O1310" s="24" t="str">
        <f t="shared" si="186"/>
        <v/>
      </c>
      <c r="P1310" s="24">
        <f t="shared" si="180"/>
        <v>0</v>
      </c>
      <c r="Q1310" s="24">
        <f t="shared" si="181"/>
        <v>0</v>
      </c>
      <c r="AE1310">
        <f>IF(E1310&lt;1,1,0)</f>
        <v>0</v>
      </c>
      <c r="AF1310">
        <f>IF(AE1310=1,"",E1310)</f>
        <v>75.3</v>
      </c>
      <c r="AG1310">
        <f>E1310/3.6</f>
        <v>20.916666666666664</v>
      </c>
    </row>
    <row r="1311" spans="2:33" x14ac:dyDescent="0.3">
      <c r="B1311" s="6" t="s">
        <v>54</v>
      </c>
      <c r="C1311" s="6">
        <v>1303</v>
      </c>
      <c r="D1311" s="6">
        <v>281</v>
      </c>
      <c r="E1311" s="12">
        <v>75.5</v>
      </c>
      <c r="F1311" s="26">
        <f t="shared" si="187"/>
        <v>6.9444444444444448E-2</v>
      </c>
      <c r="G1311" s="26">
        <f t="shared" si="182"/>
        <v>20.972222222222221</v>
      </c>
      <c r="H1311" s="26">
        <f t="shared" si="188"/>
        <v>0.25</v>
      </c>
      <c r="I1311" s="28">
        <f>$Y$8*F1311</f>
        <v>118.05555555555556</v>
      </c>
      <c r="J1311" s="28">
        <f>$Z$8*$Y$8*$AA$8</f>
        <v>200.12400000000002</v>
      </c>
      <c r="K1311" s="28">
        <f>0.5*$AB$8*$AD$8*$AC$8*(G1311)^2</f>
        <v>184.73032407407408</v>
      </c>
      <c r="L1311" s="28">
        <f t="shared" si="183"/>
        <v>502.90987962962964</v>
      </c>
      <c r="M1311" s="31">
        <f t="shared" si="184"/>
        <v>10547.137753343621</v>
      </c>
      <c r="N1311" s="31">
        <f t="shared" si="185"/>
        <v>10.547137753343621</v>
      </c>
      <c r="O1311" s="24" t="str">
        <f t="shared" si="186"/>
        <v/>
      </c>
      <c r="P1311" s="24">
        <f t="shared" si="180"/>
        <v>0</v>
      </c>
      <c r="Q1311" s="24">
        <f t="shared" si="181"/>
        <v>0</v>
      </c>
      <c r="AE1311">
        <f>IF(E1311&lt;1,1,0)</f>
        <v>0</v>
      </c>
      <c r="AF1311">
        <f>IF(AE1311=1,"",E1311)</f>
        <v>75.5</v>
      </c>
      <c r="AG1311">
        <f>E1311/3.6</f>
        <v>20.972222222222221</v>
      </c>
    </row>
    <row r="1312" spans="2:33" x14ac:dyDescent="0.3">
      <c r="B1312" s="6" t="s">
        <v>54</v>
      </c>
      <c r="C1312" s="6">
        <v>1304</v>
      </c>
      <c r="D1312" s="6">
        <v>282</v>
      </c>
      <c r="E1312" s="12">
        <v>75.8</v>
      </c>
      <c r="F1312" s="26">
        <f t="shared" si="187"/>
        <v>5.5555555555556344E-2</v>
      </c>
      <c r="G1312" s="26">
        <f t="shared" si="182"/>
        <v>21.055555555555554</v>
      </c>
      <c r="H1312" s="26">
        <f t="shared" si="188"/>
        <v>0.20000000000000284</v>
      </c>
      <c r="I1312" s="28">
        <f>$Y$8*F1312</f>
        <v>94.444444444445779</v>
      </c>
      <c r="J1312" s="28">
        <f>$Z$8*$Y$8*$AA$8</f>
        <v>200.12400000000002</v>
      </c>
      <c r="K1312" s="28">
        <f>0.5*$AB$8*$AD$8*$AC$8*(G1312)^2</f>
        <v>186.20129629629625</v>
      </c>
      <c r="L1312" s="28">
        <f t="shared" si="183"/>
        <v>480.76974074074201</v>
      </c>
      <c r="M1312" s="31">
        <f t="shared" si="184"/>
        <v>10122.873985596734</v>
      </c>
      <c r="N1312" s="31">
        <f t="shared" si="185"/>
        <v>10.122873985596733</v>
      </c>
      <c r="O1312" s="24" t="str">
        <f t="shared" si="186"/>
        <v/>
      </c>
      <c r="P1312" s="24">
        <f t="shared" si="180"/>
        <v>0</v>
      </c>
      <c r="Q1312" s="24">
        <f t="shared" si="181"/>
        <v>0</v>
      </c>
      <c r="AE1312">
        <f>IF(E1312&lt;1,1,0)</f>
        <v>0</v>
      </c>
      <c r="AF1312">
        <f>IF(AE1312=1,"",E1312)</f>
        <v>75.8</v>
      </c>
      <c r="AG1312">
        <f>E1312/3.6</f>
        <v>21.055555555555554</v>
      </c>
    </row>
    <row r="1313" spans="2:33" x14ac:dyDescent="0.3">
      <c r="B1313" s="6" t="s">
        <v>54</v>
      </c>
      <c r="C1313" s="6">
        <v>1305</v>
      </c>
      <c r="D1313" s="6">
        <v>283</v>
      </c>
      <c r="E1313" s="12">
        <v>75.900000000000006</v>
      </c>
      <c r="F1313" s="26">
        <f t="shared" si="187"/>
        <v>2.7777777777778172E-2</v>
      </c>
      <c r="G1313" s="26">
        <f t="shared" si="182"/>
        <v>21.083333333333336</v>
      </c>
      <c r="H1313" s="26">
        <f t="shared" si="188"/>
        <v>0.10000000000000142</v>
      </c>
      <c r="I1313" s="28">
        <f>$Y$8*F1313</f>
        <v>47.222222222222889</v>
      </c>
      <c r="J1313" s="28">
        <f>$Z$8*$Y$8*$AA$8</f>
        <v>200.12400000000002</v>
      </c>
      <c r="K1313" s="28">
        <f>0.5*$AB$8*$AD$8*$AC$8*(G1313)^2</f>
        <v>186.69291666666672</v>
      </c>
      <c r="L1313" s="28">
        <f t="shared" si="183"/>
        <v>434.03913888888962</v>
      </c>
      <c r="M1313" s="31">
        <f t="shared" si="184"/>
        <v>9150.9918449074248</v>
      </c>
      <c r="N1313" s="31">
        <f t="shared" si="185"/>
        <v>9.1509918449074252</v>
      </c>
      <c r="O1313" s="24" t="str">
        <f t="shared" si="186"/>
        <v/>
      </c>
      <c r="P1313" s="24">
        <f t="shared" si="180"/>
        <v>0</v>
      </c>
      <c r="Q1313" s="24">
        <f t="shared" si="181"/>
        <v>0</v>
      </c>
      <c r="AE1313">
        <f>IF(E1313&lt;1,1,0)</f>
        <v>0</v>
      </c>
      <c r="AF1313">
        <f>IF(AE1313=1,"",E1313)</f>
        <v>75.900000000000006</v>
      </c>
      <c r="AG1313">
        <f>E1313/3.6</f>
        <v>21.083333333333336</v>
      </c>
    </row>
    <row r="1314" spans="2:33" x14ac:dyDescent="0.3">
      <c r="B1314" s="6" t="s">
        <v>54</v>
      </c>
      <c r="C1314" s="6">
        <v>1306</v>
      </c>
      <c r="D1314" s="6">
        <v>284</v>
      </c>
      <c r="E1314" s="12">
        <v>76</v>
      </c>
      <c r="F1314" s="26">
        <f t="shared" si="187"/>
        <v>1.3888888888888099E-2</v>
      </c>
      <c r="G1314" s="26">
        <f t="shared" si="182"/>
        <v>21.111111111111111</v>
      </c>
      <c r="H1314" s="26">
        <f t="shared" si="188"/>
        <v>4.9999999999997158E-2</v>
      </c>
      <c r="I1314" s="28">
        <f>$Y$8*F1314</f>
        <v>23.611111111109768</v>
      </c>
      <c r="J1314" s="28">
        <f>$Z$8*$Y$8*$AA$8</f>
        <v>200.12400000000002</v>
      </c>
      <c r="K1314" s="28">
        <f>0.5*$AB$8*$AD$8*$AC$8*(G1314)^2</f>
        <v>187.18518518518516</v>
      </c>
      <c r="L1314" s="28">
        <f t="shared" si="183"/>
        <v>410.92029629629496</v>
      </c>
      <c r="M1314" s="31">
        <f t="shared" si="184"/>
        <v>8674.9840329217823</v>
      </c>
      <c r="N1314" s="31">
        <f t="shared" si="185"/>
        <v>8.6749840329217829</v>
      </c>
      <c r="O1314" s="24" t="str">
        <f t="shared" si="186"/>
        <v/>
      </c>
      <c r="P1314" s="24">
        <f t="shared" si="180"/>
        <v>0</v>
      </c>
      <c r="Q1314" s="24">
        <f t="shared" si="181"/>
        <v>0</v>
      </c>
      <c r="AE1314">
        <f>IF(E1314&lt;1,1,0)</f>
        <v>0</v>
      </c>
      <c r="AF1314">
        <f>IF(AE1314=1,"",E1314)</f>
        <v>76</v>
      </c>
      <c r="AG1314">
        <f>E1314/3.6</f>
        <v>21.111111111111111</v>
      </c>
    </row>
    <row r="1315" spans="2:33" x14ac:dyDescent="0.3">
      <c r="B1315" s="6" t="s">
        <v>54</v>
      </c>
      <c r="C1315" s="6">
        <v>1307</v>
      </c>
      <c r="D1315" s="6">
        <v>285</v>
      </c>
      <c r="E1315" s="12">
        <v>76</v>
      </c>
      <c r="F1315" s="26">
        <f t="shared" si="187"/>
        <v>0</v>
      </c>
      <c r="G1315" s="26">
        <f t="shared" si="182"/>
        <v>21.111111111111111</v>
      </c>
      <c r="H1315" s="26">
        <f t="shared" si="188"/>
        <v>0</v>
      </c>
      <c r="I1315" s="28">
        <f>$Y$8*F1315</f>
        <v>0</v>
      </c>
      <c r="J1315" s="28">
        <f>$Z$8*$Y$8*$AA$8</f>
        <v>200.12400000000002</v>
      </c>
      <c r="K1315" s="28">
        <f>0.5*$AB$8*$AD$8*$AC$8*(G1315)^2</f>
        <v>187.18518518518516</v>
      </c>
      <c r="L1315" s="28">
        <f t="shared" si="183"/>
        <v>387.30918518518519</v>
      </c>
      <c r="M1315" s="31">
        <f t="shared" si="184"/>
        <v>8176.5272427983537</v>
      </c>
      <c r="N1315" s="31">
        <f t="shared" si="185"/>
        <v>8.176527242798354</v>
      </c>
      <c r="O1315" s="24" t="str">
        <f t="shared" si="186"/>
        <v/>
      </c>
      <c r="P1315" s="24">
        <f t="shared" si="180"/>
        <v>0</v>
      </c>
      <c r="Q1315" s="24">
        <f t="shared" si="181"/>
        <v>0</v>
      </c>
      <c r="AE1315">
        <f>IF(E1315&lt;1,1,0)</f>
        <v>0</v>
      </c>
      <c r="AF1315">
        <f>IF(AE1315=1,"",E1315)</f>
        <v>76</v>
      </c>
      <c r="AG1315">
        <f>E1315/3.6</f>
        <v>21.111111111111111</v>
      </c>
    </row>
    <row r="1316" spans="2:33" x14ac:dyDescent="0.3">
      <c r="B1316" s="6" t="s">
        <v>54</v>
      </c>
      <c r="C1316" s="6">
        <v>1308</v>
      </c>
      <c r="D1316" s="6">
        <v>286</v>
      </c>
      <c r="E1316" s="12">
        <v>76</v>
      </c>
      <c r="F1316" s="26">
        <f t="shared" si="187"/>
        <v>-1.3888888888888099E-2</v>
      </c>
      <c r="G1316" s="26">
        <f t="shared" si="182"/>
        <v>21.111111111111111</v>
      </c>
      <c r="H1316" s="26">
        <f t="shared" si="188"/>
        <v>-4.9999999999997158E-2</v>
      </c>
      <c r="I1316" s="28">
        <f>$Y$8*F1316</f>
        <v>-23.611111111109768</v>
      </c>
      <c r="J1316" s="28">
        <f>$Z$8*$Y$8*$AA$8</f>
        <v>200.12400000000002</v>
      </c>
      <c r="K1316" s="28">
        <f>0.5*$AB$8*$AD$8*$AC$8*(G1316)^2</f>
        <v>187.18518518518516</v>
      </c>
      <c r="L1316" s="28">
        <f t="shared" si="183"/>
        <v>363.69807407407541</v>
      </c>
      <c r="M1316" s="31">
        <f t="shared" si="184"/>
        <v>7678.070452674925</v>
      </c>
      <c r="N1316" s="31">
        <f t="shared" si="185"/>
        <v>7.6780704526749251</v>
      </c>
      <c r="O1316" s="24" t="str">
        <f t="shared" si="186"/>
        <v/>
      </c>
      <c r="P1316" s="24">
        <f t="shared" si="180"/>
        <v>0</v>
      </c>
      <c r="Q1316" s="24">
        <f t="shared" si="181"/>
        <v>0</v>
      </c>
      <c r="AE1316">
        <f>IF(E1316&lt;1,1,0)</f>
        <v>0</v>
      </c>
      <c r="AF1316">
        <f>IF(AE1316=1,"",E1316)</f>
        <v>76</v>
      </c>
      <c r="AG1316">
        <f>E1316/3.6</f>
        <v>21.111111111111111</v>
      </c>
    </row>
    <row r="1317" spans="2:33" x14ac:dyDescent="0.3">
      <c r="B1317" s="6" t="s">
        <v>54</v>
      </c>
      <c r="C1317" s="6">
        <v>1309</v>
      </c>
      <c r="D1317" s="6">
        <v>287</v>
      </c>
      <c r="E1317" s="12">
        <v>75.900000000000006</v>
      </c>
      <c r="F1317" s="26">
        <f t="shared" si="187"/>
        <v>-1.3888888888888099E-2</v>
      </c>
      <c r="G1317" s="26">
        <f t="shared" si="182"/>
        <v>21.083333333333336</v>
      </c>
      <c r="H1317" s="26">
        <f t="shared" si="188"/>
        <v>-4.9999999999997158E-2</v>
      </c>
      <c r="I1317" s="28">
        <f>$Y$8*F1317</f>
        <v>-23.611111111109768</v>
      </c>
      <c r="J1317" s="28">
        <f>$Z$8*$Y$8*$AA$8</f>
        <v>200.12400000000002</v>
      </c>
      <c r="K1317" s="28">
        <f>0.5*$AB$8*$AD$8*$AC$8*(G1317)^2</f>
        <v>186.69291666666672</v>
      </c>
      <c r="L1317" s="28">
        <f t="shared" si="183"/>
        <v>363.20580555555694</v>
      </c>
      <c r="M1317" s="31">
        <f t="shared" si="184"/>
        <v>7657.5890671296593</v>
      </c>
      <c r="N1317" s="31">
        <f t="shared" si="185"/>
        <v>7.6575890671296589</v>
      </c>
      <c r="O1317" s="24" t="str">
        <f t="shared" si="186"/>
        <v/>
      </c>
      <c r="P1317" s="24">
        <f t="shared" si="180"/>
        <v>0</v>
      </c>
      <c r="Q1317" s="24">
        <f t="shared" si="181"/>
        <v>0</v>
      </c>
      <c r="AE1317">
        <f>IF(E1317&lt;1,1,0)</f>
        <v>0</v>
      </c>
      <c r="AF1317">
        <f>IF(AE1317=1,"",E1317)</f>
        <v>75.900000000000006</v>
      </c>
      <c r="AG1317">
        <f>E1317/3.6</f>
        <v>21.083333333333336</v>
      </c>
    </row>
    <row r="1318" spans="2:33" x14ac:dyDescent="0.3">
      <c r="B1318" s="6" t="s">
        <v>54</v>
      </c>
      <c r="C1318" s="6">
        <v>1310</v>
      </c>
      <c r="D1318" s="6">
        <v>288</v>
      </c>
      <c r="E1318" s="12">
        <v>75.900000000000006</v>
      </c>
      <c r="F1318" s="26">
        <f t="shared" si="187"/>
        <v>-1.3888888888890073E-2</v>
      </c>
      <c r="G1318" s="26">
        <f t="shared" si="182"/>
        <v>21.083333333333336</v>
      </c>
      <c r="H1318" s="26">
        <f t="shared" si="188"/>
        <v>-5.0000000000004263E-2</v>
      </c>
      <c r="I1318" s="28">
        <f>$Y$8*F1318</f>
        <v>-23.611111111113125</v>
      </c>
      <c r="J1318" s="28">
        <f>$Z$8*$Y$8*$AA$8</f>
        <v>200.12400000000002</v>
      </c>
      <c r="K1318" s="28">
        <f>0.5*$AB$8*$AD$8*$AC$8*(G1318)^2</f>
        <v>186.69291666666672</v>
      </c>
      <c r="L1318" s="28">
        <f t="shared" si="183"/>
        <v>363.20580555555364</v>
      </c>
      <c r="M1318" s="31">
        <f t="shared" si="184"/>
        <v>7657.5890671295901</v>
      </c>
      <c r="N1318" s="31">
        <f t="shared" si="185"/>
        <v>7.6575890671295905</v>
      </c>
      <c r="O1318" s="24" t="str">
        <f t="shared" si="186"/>
        <v/>
      </c>
      <c r="P1318" s="24">
        <f t="shared" si="180"/>
        <v>0</v>
      </c>
      <c r="Q1318" s="24">
        <f t="shared" si="181"/>
        <v>0</v>
      </c>
      <c r="AE1318">
        <f>IF(E1318&lt;1,1,0)</f>
        <v>0</v>
      </c>
      <c r="AF1318">
        <f>IF(AE1318=1,"",E1318)</f>
        <v>75.900000000000006</v>
      </c>
      <c r="AG1318">
        <f>E1318/3.6</f>
        <v>21.083333333333336</v>
      </c>
    </row>
    <row r="1319" spans="2:33" x14ac:dyDescent="0.3">
      <c r="B1319" s="6" t="s">
        <v>54</v>
      </c>
      <c r="C1319" s="6">
        <v>1311</v>
      </c>
      <c r="D1319" s="6">
        <v>289</v>
      </c>
      <c r="E1319" s="12">
        <v>75.8</v>
      </c>
      <c r="F1319" s="26">
        <f t="shared" si="187"/>
        <v>-2.7777777777778172E-2</v>
      </c>
      <c r="G1319" s="26">
        <f t="shared" si="182"/>
        <v>21.055555555555554</v>
      </c>
      <c r="H1319" s="26">
        <f t="shared" si="188"/>
        <v>-0.10000000000000142</v>
      </c>
      <c r="I1319" s="28">
        <f>$Y$8*F1319</f>
        <v>-47.222222222222889</v>
      </c>
      <c r="J1319" s="28">
        <f>$Z$8*$Y$8*$AA$8</f>
        <v>200.12400000000002</v>
      </c>
      <c r="K1319" s="28">
        <f>0.5*$AB$8*$AD$8*$AC$8*(G1319)^2</f>
        <v>186.20129629629625</v>
      </c>
      <c r="L1319" s="28">
        <f t="shared" si="183"/>
        <v>339.10307407407339</v>
      </c>
      <c r="M1319" s="31">
        <f t="shared" si="184"/>
        <v>7140.0036152263228</v>
      </c>
      <c r="N1319" s="31">
        <f t="shared" si="185"/>
        <v>7.1400036152263224</v>
      </c>
      <c r="O1319" s="24" t="str">
        <f t="shared" si="186"/>
        <v/>
      </c>
      <c r="P1319" s="24">
        <f t="shared" si="180"/>
        <v>0</v>
      </c>
      <c r="Q1319" s="24">
        <f t="shared" si="181"/>
        <v>0</v>
      </c>
      <c r="AE1319">
        <f>IF(E1319&lt;1,1,0)</f>
        <v>0</v>
      </c>
      <c r="AF1319">
        <f>IF(AE1319=1,"",E1319)</f>
        <v>75.8</v>
      </c>
      <c r="AG1319">
        <f>E1319/3.6</f>
        <v>21.055555555555554</v>
      </c>
    </row>
    <row r="1320" spans="2:33" x14ac:dyDescent="0.3">
      <c r="B1320" s="6" t="s">
        <v>54</v>
      </c>
      <c r="C1320" s="6">
        <v>1312</v>
      </c>
      <c r="D1320" s="6">
        <v>290</v>
      </c>
      <c r="E1320" s="12">
        <v>75.7</v>
      </c>
      <c r="F1320" s="26">
        <f t="shared" si="187"/>
        <v>-4.1666666666666269E-2</v>
      </c>
      <c r="G1320" s="26">
        <f t="shared" si="182"/>
        <v>21.027777777777779</v>
      </c>
      <c r="H1320" s="26">
        <f t="shared" si="188"/>
        <v>-0.14999999999999858</v>
      </c>
      <c r="I1320" s="28">
        <f>$Y$8*F1320</f>
        <v>-70.833333333332661</v>
      </c>
      <c r="J1320" s="28">
        <f>$Z$8*$Y$8*$AA$8</f>
        <v>200.12400000000002</v>
      </c>
      <c r="K1320" s="28">
        <f>0.5*$AB$8*$AD$8*$AC$8*(G1320)^2</f>
        <v>185.71032407407407</v>
      </c>
      <c r="L1320" s="28">
        <f t="shared" si="183"/>
        <v>315.00099074074143</v>
      </c>
      <c r="M1320" s="31">
        <f t="shared" si="184"/>
        <v>6623.7708330761461</v>
      </c>
      <c r="N1320" s="31">
        <f t="shared" si="185"/>
        <v>6.6237708330761462</v>
      </c>
      <c r="O1320" s="24" t="str">
        <f t="shared" si="186"/>
        <v/>
      </c>
      <c r="P1320" s="24">
        <f t="shared" si="180"/>
        <v>0</v>
      </c>
      <c r="Q1320" s="24">
        <f t="shared" si="181"/>
        <v>0</v>
      </c>
      <c r="AE1320">
        <f>IF(E1320&lt;1,1,0)</f>
        <v>0</v>
      </c>
      <c r="AF1320">
        <f>IF(AE1320=1,"",E1320)</f>
        <v>75.7</v>
      </c>
      <c r="AG1320">
        <f>E1320/3.6</f>
        <v>21.027777777777779</v>
      </c>
    </row>
    <row r="1321" spans="2:33" x14ac:dyDescent="0.3">
      <c r="B1321" s="6" t="s">
        <v>54</v>
      </c>
      <c r="C1321" s="6">
        <v>1313</v>
      </c>
      <c r="D1321" s="6">
        <v>291</v>
      </c>
      <c r="E1321" s="12">
        <v>75.5</v>
      </c>
      <c r="F1321" s="26">
        <f t="shared" si="187"/>
        <v>-6.9444444444444448E-2</v>
      </c>
      <c r="G1321" s="26">
        <f t="shared" si="182"/>
        <v>20.972222222222221</v>
      </c>
      <c r="H1321" s="26">
        <f t="shared" si="188"/>
        <v>-0.25</v>
      </c>
      <c r="I1321" s="28">
        <f>$Y$8*F1321</f>
        <v>-118.05555555555556</v>
      </c>
      <c r="J1321" s="28">
        <f>$Z$8*$Y$8*$AA$8</f>
        <v>200.12400000000002</v>
      </c>
      <c r="K1321" s="28">
        <f>0.5*$AB$8*$AD$8*$AC$8*(G1321)^2</f>
        <v>184.73032407407408</v>
      </c>
      <c r="L1321" s="28">
        <f t="shared" si="183"/>
        <v>266.79876851851856</v>
      </c>
      <c r="M1321" s="31">
        <f t="shared" si="184"/>
        <v>5595.3630619855976</v>
      </c>
      <c r="N1321" s="31">
        <f t="shared" si="185"/>
        <v>5.5953630619855979</v>
      </c>
      <c r="O1321" s="24" t="str">
        <f t="shared" si="186"/>
        <v/>
      </c>
      <c r="P1321" s="24">
        <f t="shared" si="180"/>
        <v>0</v>
      </c>
      <c r="Q1321" s="24">
        <f t="shared" si="181"/>
        <v>0</v>
      </c>
      <c r="AE1321">
        <f>IF(E1321&lt;1,1,0)</f>
        <v>0</v>
      </c>
      <c r="AF1321">
        <f>IF(AE1321=1,"",E1321)</f>
        <v>75.5</v>
      </c>
      <c r="AG1321">
        <f>E1321/3.6</f>
        <v>20.972222222222221</v>
      </c>
    </row>
    <row r="1322" spans="2:33" x14ac:dyDescent="0.3">
      <c r="B1322" s="6" t="s">
        <v>54</v>
      </c>
      <c r="C1322" s="6">
        <v>1314</v>
      </c>
      <c r="D1322" s="6">
        <v>292</v>
      </c>
      <c r="E1322" s="12">
        <v>75.2</v>
      </c>
      <c r="F1322" s="26">
        <f t="shared" si="187"/>
        <v>-6.9444444444444448E-2</v>
      </c>
      <c r="G1322" s="26">
        <f t="shared" si="182"/>
        <v>20.888888888888889</v>
      </c>
      <c r="H1322" s="26">
        <f t="shared" si="188"/>
        <v>-0.25</v>
      </c>
      <c r="I1322" s="28">
        <f>$Y$8*F1322</f>
        <v>-118.05555555555556</v>
      </c>
      <c r="J1322" s="28">
        <f>$Z$8*$Y$8*$AA$8</f>
        <v>200.12400000000002</v>
      </c>
      <c r="K1322" s="28">
        <f>0.5*$AB$8*$AD$8*$AC$8*(G1322)^2</f>
        <v>183.26518518518517</v>
      </c>
      <c r="L1322" s="28">
        <f t="shared" si="183"/>
        <v>265.33362962962963</v>
      </c>
      <c r="M1322" s="31">
        <f t="shared" si="184"/>
        <v>5542.5247078189304</v>
      </c>
      <c r="N1322" s="31">
        <f t="shared" si="185"/>
        <v>5.5425247078189308</v>
      </c>
      <c r="O1322" s="24" t="str">
        <f t="shared" si="186"/>
        <v/>
      </c>
      <c r="P1322" s="24">
        <f t="shared" si="180"/>
        <v>0</v>
      </c>
      <c r="Q1322" s="24">
        <f t="shared" si="181"/>
        <v>0</v>
      </c>
      <c r="AE1322">
        <f>IF(E1322&lt;1,1,0)</f>
        <v>0</v>
      </c>
      <c r="AF1322">
        <f>IF(AE1322=1,"",E1322)</f>
        <v>75.2</v>
      </c>
      <c r="AG1322">
        <f>E1322/3.6</f>
        <v>20.888888888888889</v>
      </c>
    </row>
    <row r="1323" spans="2:33" x14ac:dyDescent="0.3">
      <c r="B1323" s="6" t="s">
        <v>54</v>
      </c>
      <c r="C1323" s="6">
        <v>1315</v>
      </c>
      <c r="D1323" s="6">
        <v>293</v>
      </c>
      <c r="E1323" s="12">
        <v>75</v>
      </c>
      <c r="F1323" s="26">
        <f t="shared" si="187"/>
        <v>-6.9444444444444448E-2</v>
      </c>
      <c r="G1323" s="26">
        <f t="shared" si="182"/>
        <v>20.833333333333332</v>
      </c>
      <c r="H1323" s="26">
        <f t="shared" si="188"/>
        <v>-0.25</v>
      </c>
      <c r="I1323" s="28">
        <f>$Y$8*F1323</f>
        <v>-118.05555555555556</v>
      </c>
      <c r="J1323" s="28">
        <f>$Z$8*$Y$8*$AA$8</f>
        <v>200.12400000000002</v>
      </c>
      <c r="K1323" s="28">
        <f>0.5*$AB$8*$AD$8*$AC$8*(G1323)^2</f>
        <v>182.29166666666663</v>
      </c>
      <c r="L1323" s="28">
        <f t="shared" si="183"/>
        <v>264.36011111111111</v>
      </c>
      <c r="M1323" s="31">
        <f t="shared" si="184"/>
        <v>5507.5023148148148</v>
      </c>
      <c r="N1323" s="31">
        <f t="shared" si="185"/>
        <v>5.5075023148148148</v>
      </c>
      <c r="O1323" s="24" t="str">
        <f t="shared" si="186"/>
        <v/>
      </c>
      <c r="P1323" s="24">
        <f t="shared" si="180"/>
        <v>0</v>
      </c>
      <c r="Q1323" s="24">
        <f t="shared" si="181"/>
        <v>0</v>
      </c>
      <c r="AE1323">
        <f>IF(E1323&lt;1,1,0)</f>
        <v>0</v>
      </c>
      <c r="AF1323">
        <f>IF(AE1323=1,"",E1323)</f>
        <v>75</v>
      </c>
      <c r="AG1323">
        <f>E1323/3.6</f>
        <v>20.833333333333332</v>
      </c>
    </row>
    <row r="1324" spans="2:33" x14ac:dyDescent="0.3">
      <c r="B1324" s="6" t="s">
        <v>54</v>
      </c>
      <c r="C1324" s="6">
        <v>1316</v>
      </c>
      <c r="D1324" s="6">
        <v>294</v>
      </c>
      <c r="E1324" s="12">
        <v>74.7</v>
      </c>
      <c r="F1324" s="26">
        <f t="shared" si="187"/>
        <v>-0.12500000000000078</v>
      </c>
      <c r="G1324" s="26">
        <f t="shared" si="182"/>
        <v>20.75</v>
      </c>
      <c r="H1324" s="26">
        <f t="shared" si="188"/>
        <v>-0.45000000000000284</v>
      </c>
      <c r="I1324" s="28">
        <f>$Y$8*F1324</f>
        <v>-212.50000000000131</v>
      </c>
      <c r="J1324" s="28">
        <f>$Z$8*$Y$8*$AA$8</f>
        <v>200.12400000000002</v>
      </c>
      <c r="K1324" s="28">
        <f>0.5*$AB$8*$AD$8*$AC$8*(G1324)^2</f>
        <v>180.83625000000001</v>
      </c>
      <c r="L1324" s="28">
        <f t="shared" si="183"/>
        <v>168.46024999999872</v>
      </c>
      <c r="M1324" s="31">
        <f t="shared" si="184"/>
        <v>3495.5501874999736</v>
      </c>
      <c r="N1324" s="31">
        <f t="shared" si="185"/>
        <v>3.4955501874999735</v>
      </c>
      <c r="O1324" s="24" t="str">
        <f t="shared" si="186"/>
        <v/>
      </c>
      <c r="P1324" s="24">
        <f t="shared" si="180"/>
        <v>0</v>
      </c>
      <c r="Q1324" s="24">
        <f t="shared" si="181"/>
        <v>0</v>
      </c>
      <c r="AE1324">
        <f>IF(E1324&lt;1,1,0)</f>
        <v>0</v>
      </c>
      <c r="AF1324">
        <f>IF(AE1324=1,"",E1324)</f>
        <v>74.7</v>
      </c>
      <c r="AG1324">
        <f>E1324/3.6</f>
        <v>20.75</v>
      </c>
    </row>
    <row r="1325" spans="2:33" x14ac:dyDescent="0.3">
      <c r="B1325" s="6" t="s">
        <v>54</v>
      </c>
      <c r="C1325" s="6">
        <v>1317</v>
      </c>
      <c r="D1325" s="6">
        <v>295</v>
      </c>
      <c r="E1325" s="12">
        <v>74.099999999999994</v>
      </c>
      <c r="F1325" s="26">
        <f t="shared" si="187"/>
        <v>-0.1388888888888889</v>
      </c>
      <c r="G1325" s="26">
        <f t="shared" si="182"/>
        <v>20.583333333333332</v>
      </c>
      <c r="H1325" s="26">
        <f t="shared" si="188"/>
        <v>-0.5</v>
      </c>
      <c r="I1325" s="28">
        <f>$Y$8*F1325</f>
        <v>-236.11111111111111</v>
      </c>
      <c r="J1325" s="28">
        <f>$Z$8*$Y$8*$AA$8</f>
        <v>200.12400000000002</v>
      </c>
      <c r="K1325" s="28">
        <f>0.5*$AB$8*$AD$8*$AC$8*(G1325)^2</f>
        <v>177.94291666666666</v>
      </c>
      <c r="L1325" s="28">
        <f t="shared" si="183"/>
        <v>141.95580555555557</v>
      </c>
      <c r="M1325" s="31">
        <f t="shared" si="184"/>
        <v>2921.923664351852</v>
      </c>
      <c r="N1325" s="31">
        <f t="shared" si="185"/>
        <v>2.9219236643518522</v>
      </c>
      <c r="O1325" s="24" t="str">
        <f t="shared" si="186"/>
        <v/>
      </c>
      <c r="P1325" s="24">
        <f t="shared" si="180"/>
        <v>0</v>
      </c>
      <c r="Q1325" s="24">
        <f t="shared" si="181"/>
        <v>0</v>
      </c>
      <c r="AE1325">
        <f>IF(E1325&lt;1,1,0)</f>
        <v>0</v>
      </c>
      <c r="AF1325">
        <f>IF(AE1325=1,"",E1325)</f>
        <v>74.099999999999994</v>
      </c>
      <c r="AG1325">
        <f>E1325/3.6</f>
        <v>20.583333333333332</v>
      </c>
    </row>
    <row r="1326" spans="2:33" x14ac:dyDescent="0.3">
      <c r="B1326" s="6" t="s">
        <v>54</v>
      </c>
      <c r="C1326" s="6">
        <v>1318</v>
      </c>
      <c r="D1326" s="6">
        <v>296</v>
      </c>
      <c r="E1326" s="12">
        <v>73.7</v>
      </c>
      <c r="F1326" s="26">
        <f t="shared" si="187"/>
        <v>-0.11111111111111072</v>
      </c>
      <c r="G1326" s="26">
        <f t="shared" si="182"/>
        <v>20.472222222222221</v>
      </c>
      <c r="H1326" s="26">
        <f t="shared" si="188"/>
        <v>-0.39999999999999858</v>
      </c>
      <c r="I1326" s="28">
        <f>$Y$8*F1326</f>
        <v>-188.88888888888823</v>
      </c>
      <c r="J1326" s="28">
        <f>$Z$8*$Y$8*$AA$8</f>
        <v>200.12400000000002</v>
      </c>
      <c r="K1326" s="28">
        <f>0.5*$AB$8*$AD$8*$AC$8*(G1326)^2</f>
        <v>176.02699074074073</v>
      </c>
      <c r="L1326" s="28">
        <f t="shared" si="183"/>
        <v>187.26210185185252</v>
      </c>
      <c r="M1326" s="31">
        <f t="shared" si="184"/>
        <v>3833.6713629115361</v>
      </c>
      <c r="N1326" s="31">
        <f t="shared" si="185"/>
        <v>3.8336713629115362</v>
      </c>
      <c r="O1326" s="24" t="str">
        <f t="shared" si="186"/>
        <v/>
      </c>
      <c r="P1326" s="24">
        <f t="shared" si="180"/>
        <v>0</v>
      </c>
      <c r="Q1326" s="24">
        <f t="shared" si="181"/>
        <v>0</v>
      </c>
      <c r="AE1326">
        <f>IF(E1326&lt;1,1,0)</f>
        <v>0</v>
      </c>
      <c r="AF1326">
        <f>IF(AE1326=1,"",E1326)</f>
        <v>73.7</v>
      </c>
      <c r="AG1326">
        <f>E1326/3.6</f>
        <v>20.472222222222221</v>
      </c>
    </row>
    <row r="1327" spans="2:33" x14ac:dyDescent="0.3">
      <c r="B1327" s="6" t="s">
        <v>54</v>
      </c>
      <c r="C1327" s="6">
        <v>1319</v>
      </c>
      <c r="D1327" s="6">
        <v>297</v>
      </c>
      <c r="E1327" s="12">
        <v>73.3</v>
      </c>
      <c r="F1327" s="26">
        <f t="shared" si="187"/>
        <v>-2.7777777777778172E-2</v>
      </c>
      <c r="G1327" s="26">
        <f t="shared" si="182"/>
        <v>20.361111111111111</v>
      </c>
      <c r="H1327" s="26">
        <f t="shared" si="188"/>
        <v>-0.10000000000000142</v>
      </c>
      <c r="I1327" s="28">
        <f>$Y$8*F1327</f>
        <v>-47.222222222222889</v>
      </c>
      <c r="J1327" s="28">
        <f>$Z$8*$Y$8*$AA$8</f>
        <v>200.12400000000002</v>
      </c>
      <c r="K1327" s="28">
        <f>0.5*$AB$8*$AD$8*$AC$8*(G1327)^2</f>
        <v>174.12143518518519</v>
      </c>
      <c r="L1327" s="28">
        <f t="shared" si="183"/>
        <v>327.02321296296236</v>
      </c>
      <c r="M1327" s="31">
        <f t="shared" si="184"/>
        <v>6658.5559750514276</v>
      </c>
      <c r="N1327" s="31">
        <f t="shared" si="185"/>
        <v>6.6585559750514278</v>
      </c>
      <c r="O1327" s="24" t="str">
        <f t="shared" si="186"/>
        <v/>
      </c>
      <c r="P1327" s="24">
        <f t="shared" si="180"/>
        <v>0</v>
      </c>
      <c r="Q1327" s="24">
        <f t="shared" si="181"/>
        <v>0</v>
      </c>
      <c r="AE1327">
        <f>IF(E1327&lt;1,1,0)</f>
        <v>0</v>
      </c>
      <c r="AF1327">
        <f>IF(AE1327=1,"",E1327)</f>
        <v>73.3</v>
      </c>
      <c r="AG1327">
        <f>E1327/3.6</f>
        <v>20.361111111111111</v>
      </c>
    </row>
    <row r="1328" spans="2:33" x14ac:dyDescent="0.3">
      <c r="B1328" s="6" t="s">
        <v>54</v>
      </c>
      <c r="C1328" s="6">
        <v>1320</v>
      </c>
      <c r="D1328" s="6">
        <v>298</v>
      </c>
      <c r="E1328" s="12">
        <v>73.5</v>
      </c>
      <c r="F1328" s="26">
        <f t="shared" si="187"/>
        <v>9.7222222222222612E-2</v>
      </c>
      <c r="G1328" s="26">
        <f t="shared" si="182"/>
        <v>20.416666666666668</v>
      </c>
      <c r="H1328" s="26">
        <f t="shared" si="188"/>
        <v>0.35000000000000142</v>
      </c>
      <c r="I1328" s="28">
        <f>$Y$8*F1328</f>
        <v>165.27777777777845</v>
      </c>
      <c r="J1328" s="28">
        <f>$Z$8*$Y$8*$AA$8</f>
        <v>200.12400000000002</v>
      </c>
      <c r="K1328" s="28">
        <f>0.5*$AB$8*$AD$8*$AC$8*(G1328)^2</f>
        <v>175.07291666666669</v>
      </c>
      <c r="L1328" s="28">
        <f t="shared" si="183"/>
        <v>540.47469444444516</v>
      </c>
      <c r="M1328" s="31">
        <f t="shared" si="184"/>
        <v>11034.691678240755</v>
      </c>
      <c r="N1328" s="31">
        <f t="shared" si="185"/>
        <v>11.034691678240755</v>
      </c>
      <c r="O1328" s="24" t="str">
        <f t="shared" si="186"/>
        <v/>
      </c>
      <c r="P1328" s="24">
        <f t="shared" si="180"/>
        <v>0</v>
      </c>
      <c r="Q1328" s="24">
        <f t="shared" si="181"/>
        <v>0</v>
      </c>
      <c r="AE1328">
        <f>IF(E1328&lt;1,1,0)</f>
        <v>0</v>
      </c>
      <c r="AF1328">
        <f>IF(AE1328=1,"",E1328)</f>
        <v>73.5</v>
      </c>
      <c r="AG1328">
        <f>E1328/3.6</f>
        <v>20.416666666666668</v>
      </c>
    </row>
    <row r="1329" spans="2:33" x14ac:dyDescent="0.3">
      <c r="B1329" s="6" t="s">
        <v>54</v>
      </c>
      <c r="C1329" s="6">
        <v>1321</v>
      </c>
      <c r="D1329" s="6">
        <v>299</v>
      </c>
      <c r="E1329" s="12">
        <v>74</v>
      </c>
      <c r="F1329" s="26">
        <f t="shared" si="187"/>
        <v>0.19444444444444522</v>
      </c>
      <c r="G1329" s="26">
        <f t="shared" si="182"/>
        <v>20.555555555555554</v>
      </c>
      <c r="H1329" s="26">
        <f t="shared" si="188"/>
        <v>0.70000000000000284</v>
      </c>
      <c r="I1329" s="28">
        <f>$Y$8*F1329</f>
        <v>330.55555555555691</v>
      </c>
      <c r="J1329" s="28">
        <f>$Z$8*$Y$8*$AA$8</f>
        <v>200.12400000000002</v>
      </c>
      <c r="K1329" s="28">
        <f>0.5*$AB$8*$AD$8*$AC$8*(G1329)^2</f>
        <v>177.46296296296291</v>
      </c>
      <c r="L1329" s="28">
        <f t="shared" si="183"/>
        <v>708.14251851851986</v>
      </c>
      <c r="M1329" s="31">
        <f t="shared" si="184"/>
        <v>14556.262880658462</v>
      </c>
      <c r="N1329" s="31">
        <f t="shared" si="185"/>
        <v>14.556262880658462</v>
      </c>
      <c r="O1329" s="24" t="str">
        <f t="shared" si="186"/>
        <v/>
      </c>
      <c r="P1329" s="24">
        <f t="shared" si="180"/>
        <v>0</v>
      </c>
      <c r="Q1329" s="24">
        <f t="shared" si="181"/>
        <v>0</v>
      </c>
      <c r="AE1329">
        <f>IF(E1329&lt;1,1,0)</f>
        <v>0</v>
      </c>
      <c r="AF1329">
        <f>IF(AE1329=1,"",E1329)</f>
        <v>74</v>
      </c>
      <c r="AG1329">
        <f>E1329/3.6</f>
        <v>20.555555555555554</v>
      </c>
    </row>
    <row r="1330" spans="2:33" x14ac:dyDescent="0.3">
      <c r="B1330" s="6" t="s">
        <v>54</v>
      </c>
      <c r="C1330" s="6">
        <v>1322</v>
      </c>
      <c r="D1330" s="6">
        <v>300</v>
      </c>
      <c r="E1330" s="12">
        <v>74.900000000000006</v>
      </c>
      <c r="F1330" s="26">
        <f t="shared" si="187"/>
        <v>0.29166666666666585</v>
      </c>
      <c r="G1330" s="26">
        <f t="shared" si="182"/>
        <v>20.805555555555557</v>
      </c>
      <c r="H1330" s="26">
        <f t="shared" si="188"/>
        <v>1.0499999999999972</v>
      </c>
      <c r="I1330" s="28">
        <f>$Y$8*F1330</f>
        <v>495.83333333333195</v>
      </c>
      <c r="J1330" s="28">
        <f>$Z$8*$Y$8*$AA$8</f>
        <v>200.12400000000002</v>
      </c>
      <c r="K1330" s="28">
        <f>0.5*$AB$8*$AD$8*$AC$8*(G1330)^2</f>
        <v>181.80587962962966</v>
      </c>
      <c r="L1330" s="28">
        <f t="shared" si="183"/>
        <v>877.76321296296157</v>
      </c>
      <c r="M1330" s="31">
        <f t="shared" si="184"/>
        <v>18262.351291923842</v>
      </c>
      <c r="N1330" s="31">
        <f t="shared" si="185"/>
        <v>18.262351291923842</v>
      </c>
      <c r="O1330" s="24" t="str">
        <f t="shared" si="186"/>
        <v/>
      </c>
      <c r="P1330" s="24">
        <f t="shared" si="180"/>
        <v>0</v>
      </c>
      <c r="Q1330" s="24">
        <f t="shared" si="181"/>
        <v>0</v>
      </c>
      <c r="AE1330">
        <f>IF(E1330&lt;1,1,0)</f>
        <v>0</v>
      </c>
      <c r="AF1330">
        <f>IF(AE1330=1,"",E1330)</f>
        <v>74.900000000000006</v>
      </c>
      <c r="AG1330">
        <f>E1330/3.6</f>
        <v>20.805555555555557</v>
      </c>
    </row>
    <row r="1331" spans="2:33" x14ac:dyDescent="0.3">
      <c r="B1331" s="6" t="s">
        <v>54</v>
      </c>
      <c r="C1331" s="6">
        <v>1323</v>
      </c>
      <c r="D1331" s="6">
        <v>301</v>
      </c>
      <c r="E1331" s="12">
        <v>76.099999999999994</v>
      </c>
      <c r="F1331" s="26">
        <f t="shared" si="187"/>
        <v>0.38888888888888851</v>
      </c>
      <c r="G1331" s="26">
        <f t="shared" si="182"/>
        <v>21.138888888888886</v>
      </c>
      <c r="H1331" s="26">
        <f t="shared" si="188"/>
        <v>1.3999999999999986</v>
      </c>
      <c r="I1331" s="28">
        <f>$Y$8*F1331</f>
        <v>661.11111111111052</v>
      </c>
      <c r="J1331" s="28">
        <f>$Z$8*$Y$8*$AA$8</f>
        <v>200.12400000000002</v>
      </c>
      <c r="K1331" s="28">
        <f>0.5*$AB$8*$AD$8*$AC$8*(G1331)^2</f>
        <v>187.67810185185181</v>
      </c>
      <c r="L1331" s="28">
        <f t="shared" si="183"/>
        <v>1048.9132129629625</v>
      </c>
      <c r="M1331" s="31">
        <f t="shared" si="184"/>
        <v>22172.859862911508</v>
      </c>
      <c r="N1331" s="31">
        <f t="shared" si="185"/>
        <v>22.172859862911508</v>
      </c>
      <c r="O1331" s="24" t="str">
        <f t="shared" si="186"/>
        <v/>
      </c>
      <c r="P1331" s="24">
        <f t="shared" si="180"/>
        <v>0</v>
      </c>
      <c r="Q1331" s="24">
        <f t="shared" si="181"/>
        <v>0</v>
      </c>
      <c r="AE1331">
        <f>IF(E1331&lt;1,1,0)</f>
        <v>0</v>
      </c>
      <c r="AF1331">
        <f>IF(AE1331=1,"",E1331)</f>
        <v>76.099999999999994</v>
      </c>
      <c r="AG1331">
        <f>E1331/3.6</f>
        <v>21.138888888888886</v>
      </c>
    </row>
    <row r="1332" spans="2:33" x14ac:dyDescent="0.3">
      <c r="B1332" s="6" t="s">
        <v>54</v>
      </c>
      <c r="C1332" s="6">
        <v>1324</v>
      </c>
      <c r="D1332" s="6">
        <v>302</v>
      </c>
      <c r="E1332" s="12">
        <v>77.7</v>
      </c>
      <c r="F1332" s="26">
        <f t="shared" si="187"/>
        <v>0.43055555555555675</v>
      </c>
      <c r="G1332" s="26">
        <f t="shared" si="182"/>
        <v>21.583333333333332</v>
      </c>
      <c r="H1332" s="26">
        <f t="shared" si="188"/>
        <v>1.5500000000000043</v>
      </c>
      <c r="I1332" s="28">
        <f>$Y$8*F1332</f>
        <v>731.9444444444465</v>
      </c>
      <c r="J1332" s="28">
        <f>$Z$8*$Y$8*$AA$8</f>
        <v>200.12400000000002</v>
      </c>
      <c r="K1332" s="28">
        <f>0.5*$AB$8*$AD$8*$AC$8*(G1332)^2</f>
        <v>195.65291666666664</v>
      </c>
      <c r="L1332" s="28">
        <f t="shared" si="183"/>
        <v>1127.7213611111131</v>
      </c>
      <c r="M1332" s="31">
        <f t="shared" si="184"/>
        <v>24339.986043981524</v>
      </c>
      <c r="N1332" s="31">
        <f t="shared" si="185"/>
        <v>24.339986043981522</v>
      </c>
      <c r="O1332" s="24" t="str">
        <f t="shared" si="186"/>
        <v/>
      </c>
      <c r="P1332" s="24">
        <f t="shared" si="180"/>
        <v>0</v>
      </c>
      <c r="Q1332" s="24">
        <f t="shared" si="181"/>
        <v>0</v>
      </c>
      <c r="AE1332">
        <f>IF(E1332&lt;1,1,0)</f>
        <v>0</v>
      </c>
      <c r="AF1332">
        <f>IF(AE1332=1,"",E1332)</f>
        <v>77.7</v>
      </c>
      <c r="AG1332">
        <f>E1332/3.6</f>
        <v>21.583333333333332</v>
      </c>
    </row>
    <row r="1333" spans="2:33" x14ac:dyDescent="0.3">
      <c r="B1333" s="6" t="s">
        <v>54</v>
      </c>
      <c r="C1333" s="6">
        <v>1325</v>
      </c>
      <c r="D1333" s="6">
        <v>303</v>
      </c>
      <c r="E1333" s="12">
        <v>79.2</v>
      </c>
      <c r="F1333" s="26">
        <f t="shared" si="187"/>
        <v>0.36111111111111033</v>
      </c>
      <c r="G1333" s="26">
        <f t="shared" si="182"/>
        <v>22</v>
      </c>
      <c r="H1333" s="26">
        <f t="shared" si="188"/>
        <v>1.2999999999999972</v>
      </c>
      <c r="I1333" s="28">
        <f>$Y$8*F1333</f>
        <v>613.88888888888755</v>
      </c>
      <c r="J1333" s="28">
        <f>$Z$8*$Y$8*$AA$8</f>
        <v>200.12400000000002</v>
      </c>
      <c r="K1333" s="28">
        <f>0.5*$AB$8*$AD$8*$AC$8*(G1333)^2</f>
        <v>203.28</v>
      </c>
      <c r="L1333" s="28">
        <f t="shared" si="183"/>
        <v>1017.2928888888875</v>
      </c>
      <c r="M1333" s="31">
        <f t="shared" si="184"/>
        <v>22380.443555555525</v>
      </c>
      <c r="N1333" s="31">
        <f t="shared" si="185"/>
        <v>22.380443555555523</v>
      </c>
      <c r="O1333" s="24" t="str">
        <f t="shared" si="186"/>
        <v/>
      </c>
      <c r="P1333" s="24">
        <f t="shared" si="180"/>
        <v>0</v>
      </c>
      <c r="Q1333" s="24">
        <f t="shared" si="181"/>
        <v>0</v>
      </c>
      <c r="AE1333">
        <f>IF(E1333&lt;1,1,0)</f>
        <v>0</v>
      </c>
      <c r="AF1333">
        <f>IF(AE1333=1,"",E1333)</f>
        <v>79.2</v>
      </c>
      <c r="AG1333">
        <f>E1333/3.6</f>
        <v>22</v>
      </c>
    </row>
    <row r="1334" spans="2:33" x14ac:dyDescent="0.3">
      <c r="B1334" s="6" t="s">
        <v>54</v>
      </c>
      <c r="C1334" s="6">
        <v>1326</v>
      </c>
      <c r="D1334" s="6">
        <v>304</v>
      </c>
      <c r="E1334" s="12">
        <v>80.3</v>
      </c>
      <c r="F1334" s="26">
        <f t="shared" si="187"/>
        <v>0.22222222222222143</v>
      </c>
      <c r="G1334" s="26">
        <f t="shared" si="182"/>
        <v>22.305555555555554</v>
      </c>
      <c r="H1334" s="26">
        <f t="shared" si="188"/>
        <v>0.79999999999999716</v>
      </c>
      <c r="I1334" s="28">
        <f>$Y$8*F1334</f>
        <v>377.77777777777646</v>
      </c>
      <c r="J1334" s="28">
        <f>$Z$8*$Y$8*$AA$8</f>
        <v>200.12400000000002</v>
      </c>
      <c r="K1334" s="28">
        <f>0.5*$AB$8*$AD$8*$AC$8*(G1334)^2</f>
        <v>208.9658796296296</v>
      </c>
      <c r="L1334" s="28">
        <f t="shared" si="183"/>
        <v>786.86765740740611</v>
      </c>
      <c r="M1334" s="31">
        <f t="shared" si="184"/>
        <v>17551.520247170753</v>
      </c>
      <c r="N1334" s="31">
        <f t="shared" si="185"/>
        <v>17.551520247170753</v>
      </c>
      <c r="O1334" s="24" t="str">
        <f t="shared" si="186"/>
        <v/>
      </c>
      <c r="P1334" s="24">
        <f t="shared" si="180"/>
        <v>0</v>
      </c>
      <c r="Q1334" s="24">
        <f t="shared" si="181"/>
        <v>0</v>
      </c>
      <c r="AE1334">
        <f>IF(E1334&lt;1,1,0)</f>
        <v>0</v>
      </c>
      <c r="AF1334">
        <f>IF(AE1334=1,"",E1334)</f>
        <v>80.3</v>
      </c>
      <c r="AG1334">
        <f>E1334/3.6</f>
        <v>22.305555555555554</v>
      </c>
    </row>
    <row r="1335" spans="2:33" x14ac:dyDescent="0.3">
      <c r="B1335" s="6" t="s">
        <v>54</v>
      </c>
      <c r="C1335" s="6">
        <v>1327</v>
      </c>
      <c r="D1335" s="6">
        <v>305</v>
      </c>
      <c r="E1335" s="12">
        <v>80.8</v>
      </c>
      <c r="F1335" s="26">
        <f t="shared" si="187"/>
        <v>9.7222222222222612E-2</v>
      </c>
      <c r="G1335" s="26">
        <f t="shared" si="182"/>
        <v>22.444444444444443</v>
      </c>
      <c r="H1335" s="26">
        <f t="shared" si="188"/>
        <v>0.35000000000000142</v>
      </c>
      <c r="I1335" s="28">
        <f>$Y$8*F1335</f>
        <v>165.27777777777845</v>
      </c>
      <c r="J1335" s="28">
        <f>$Z$8*$Y$8*$AA$8</f>
        <v>200.12400000000002</v>
      </c>
      <c r="K1335" s="28">
        <f>0.5*$AB$8*$AD$8*$AC$8*(G1335)^2</f>
        <v>211.57629629629625</v>
      </c>
      <c r="L1335" s="28">
        <f t="shared" si="183"/>
        <v>576.9780740740747</v>
      </c>
      <c r="M1335" s="31">
        <f t="shared" si="184"/>
        <v>12949.95232921812</v>
      </c>
      <c r="N1335" s="31">
        <f t="shared" si="185"/>
        <v>12.949952329218121</v>
      </c>
      <c r="O1335" s="24" t="str">
        <f t="shared" si="186"/>
        <v/>
      </c>
      <c r="P1335" s="24">
        <f t="shared" si="180"/>
        <v>0</v>
      </c>
      <c r="Q1335" s="24">
        <f t="shared" si="181"/>
        <v>0</v>
      </c>
      <c r="AE1335">
        <f>IF(E1335&lt;1,1,0)</f>
        <v>0</v>
      </c>
      <c r="AF1335">
        <f>IF(AE1335=1,"",E1335)</f>
        <v>80.8</v>
      </c>
      <c r="AG1335">
        <f>E1335/3.6</f>
        <v>22.444444444444443</v>
      </c>
    </row>
    <row r="1336" spans="2:33" x14ac:dyDescent="0.3">
      <c r="B1336" s="6" t="s">
        <v>54</v>
      </c>
      <c r="C1336" s="6">
        <v>1328</v>
      </c>
      <c r="D1336" s="6">
        <v>306</v>
      </c>
      <c r="E1336" s="12">
        <v>81</v>
      </c>
      <c r="F1336" s="26">
        <f t="shared" si="187"/>
        <v>2.7777777777778172E-2</v>
      </c>
      <c r="G1336" s="26">
        <f t="shared" si="182"/>
        <v>22.5</v>
      </c>
      <c r="H1336" s="26">
        <f t="shared" si="188"/>
        <v>0.10000000000000142</v>
      </c>
      <c r="I1336" s="28">
        <f>$Y$8*F1336</f>
        <v>47.222222222222889</v>
      </c>
      <c r="J1336" s="28">
        <f>$Z$8*$Y$8*$AA$8</f>
        <v>200.12400000000002</v>
      </c>
      <c r="K1336" s="28">
        <f>0.5*$AB$8*$AD$8*$AC$8*(G1336)^2</f>
        <v>212.625</v>
      </c>
      <c r="L1336" s="28">
        <f t="shared" si="183"/>
        <v>459.97122222222288</v>
      </c>
      <c r="M1336" s="31">
        <f t="shared" si="184"/>
        <v>10349.352500000015</v>
      </c>
      <c r="N1336" s="31">
        <f t="shared" si="185"/>
        <v>10.349352500000016</v>
      </c>
      <c r="O1336" s="24" t="str">
        <f t="shared" si="186"/>
        <v/>
      </c>
      <c r="P1336" s="24">
        <f t="shared" si="180"/>
        <v>0</v>
      </c>
      <c r="Q1336" s="24">
        <f t="shared" si="181"/>
        <v>0</v>
      </c>
      <c r="AE1336">
        <f>IF(E1336&lt;1,1,0)</f>
        <v>0</v>
      </c>
      <c r="AF1336">
        <f>IF(AE1336=1,"",E1336)</f>
        <v>81</v>
      </c>
      <c r="AG1336">
        <f>E1336/3.6</f>
        <v>22.5</v>
      </c>
    </row>
    <row r="1337" spans="2:33" x14ac:dyDescent="0.3">
      <c r="B1337" s="6" t="s">
        <v>54</v>
      </c>
      <c r="C1337" s="6">
        <v>1329</v>
      </c>
      <c r="D1337" s="6">
        <v>307</v>
      </c>
      <c r="E1337" s="12">
        <v>81</v>
      </c>
      <c r="F1337" s="26">
        <f t="shared" si="187"/>
        <v>0</v>
      </c>
      <c r="G1337" s="26">
        <f t="shared" si="182"/>
        <v>22.5</v>
      </c>
      <c r="H1337" s="26">
        <f t="shared" si="188"/>
        <v>0</v>
      </c>
      <c r="I1337" s="28">
        <f>$Y$8*F1337</f>
        <v>0</v>
      </c>
      <c r="J1337" s="28">
        <f>$Z$8*$Y$8*$AA$8</f>
        <v>200.12400000000002</v>
      </c>
      <c r="K1337" s="28">
        <f>0.5*$AB$8*$AD$8*$AC$8*(G1337)^2</f>
        <v>212.625</v>
      </c>
      <c r="L1337" s="28">
        <f t="shared" si="183"/>
        <v>412.74900000000002</v>
      </c>
      <c r="M1337" s="31">
        <f t="shared" si="184"/>
        <v>9286.8525000000009</v>
      </c>
      <c r="N1337" s="31">
        <f t="shared" si="185"/>
        <v>9.2868525000000002</v>
      </c>
      <c r="O1337" s="24" t="str">
        <f t="shared" si="186"/>
        <v/>
      </c>
      <c r="P1337" s="24">
        <f t="shared" si="180"/>
        <v>0</v>
      </c>
      <c r="Q1337" s="24">
        <f t="shared" si="181"/>
        <v>0</v>
      </c>
      <c r="AE1337">
        <f>IF(E1337&lt;1,1,0)</f>
        <v>0</v>
      </c>
      <c r="AF1337">
        <f>IF(AE1337=1,"",E1337)</f>
        <v>81</v>
      </c>
      <c r="AG1337">
        <f>E1337/3.6</f>
        <v>22.5</v>
      </c>
    </row>
    <row r="1338" spans="2:33" x14ac:dyDescent="0.3">
      <c r="B1338" s="6" t="s">
        <v>54</v>
      </c>
      <c r="C1338" s="6">
        <v>1330</v>
      </c>
      <c r="D1338" s="6">
        <v>308</v>
      </c>
      <c r="E1338" s="12">
        <v>81</v>
      </c>
      <c r="F1338" s="26">
        <f t="shared" si="187"/>
        <v>0</v>
      </c>
      <c r="G1338" s="26">
        <f t="shared" si="182"/>
        <v>22.5</v>
      </c>
      <c r="H1338" s="26">
        <f t="shared" si="188"/>
        <v>0</v>
      </c>
      <c r="I1338" s="28">
        <f>$Y$8*F1338</f>
        <v>0</v>
      </c>
      <c r="J1338" s="28">
        <f>$Z$8*$Y$8*$AA$8</f>
        <v>200.12400000000002</v>
      </c>
      <c r="K1338" s="28">
        <f>0.5*$AB$8*$AD$8*$AC$8*(G1338)^2</f>
        <v>212.625</v>
      </c>
      <c r="L1338" s="28">
        <f t="shared" si="183"/>
        <v>412.74900000000002</v>
      </c>
      <c r="M1338" s="31">
        <f t="shared" si="184"/>
        <v>9286.8525000000009</v>
      </c>
      <c r="N1338" s="31">
        <f t="shared" si="185"/>
        <v>9.2868525000000002</v>
      </c>
      <c r="O1338" s="24" t="str">
        <f t="shared" si="186"/>
        <v/>
      </c>
      <c r="P1338" s="24">
        <f t="shared" si="180"/>
        <v>0</v>
      </c>
      <c r="Q1338" s="24">
        <f t="shared" si="181"/>
        <v>0</v>
      </c>
      <c r="AE1338">
        <f>IF(E1338&lt;1,1,0)</f>
        <v>0</v>
      </c>
      <c r="AF1338">
        <f>IF(AE1338=1,"",E1338)</f>
        <v>81</v>
      </c>
      <c r="AG1338">
        <f>E1338/3.6</f>
        <v>22.5</v>
      </c>
    </row>
    <row r="1339" spans="2:33" x14ac:dyDescent="0.3">
      <c r="B1339" s="6" t="s">
        <v>54</v>
      </c>
      <c r="C1339" s="6">
        <v>1331</v>
      </c>
      <c r="D1339" s="6">
        <v>309</v>
      </c>
      <c r="E1339" s="12">
        <v>81</v>
      </c>
      <c r="F1339" s="26">
        <f t="shared" si="187"/>
        <v>0</v>
      </c>
      <c r="G1339" s="26">
        <f t="shared" si="182"/>
        <v>22.5</v>
      </c>
      <c r="H1339" s="26">
        <f t="shared" si="188"/>
        <v>0</v>
      </c>
      <c r="I1339" s="28">
        <f>$Y$8*F1339</f>
        <v>0</v>
      </c>
      <c r="J1339" s="28">
        <f>$Z$8*$Y$8*$AA$8</f>
        <v>200.12400000000002</v>
      </c>
      <c r="K1339" s="28">
        <f>0.5*$AB$8*$AD$8*$AC$8*(G1339)^2</f>
        <v>212.625</v>
      </c>
      <c r="L1339" s="28">
        <f t="shared" si="183"/>
        <v>412.74900000000002</v>
      </c>
      <c r="M1339" s="31">
        <f t="shared" si="184"/>
        <v>9286.8525000000009</v>
      </c>
      <c r="N1339" s="31">
        <f t="shared" si="185"/>
        <v>9.2868525000000002</v>
      </c>
      <c r="O1339" s="24" t="str">
        <f t="shared" si="186"/>
        <v/>
      </c>
      <c r="P1339" s="24">
        <f t="shared" si="180"/>
        <v>0</v>
      </c>
      <c r="Q1339" s="24">
        <f t="shared" si="181"/>
        <v>0</v>
      </c>
      <c r="AE1339">
        <f>IF(E1339&lt;1,1,0)</f>
        <v>0</v>
      </c>
      <c r="AF1339">
        <f>IF(AE1339=1,"",E1339)</f>
        <v>81</v>
      </c>
      <c r="AG1339">
        <f>E1339/3.6</f>
        <v>22.5</v>
      </c>
    </row>
    <row r="1340" spans="2:33" x14ac:dyDescent="0.3">
      <c r="B1340" s="6" t="s">
        <v>54</v>
      </c>
      <c r="C1340" s="6">
        <v>1332</v>
      </c>
      <c r="D1340" s="6">
        <v>310</v>
      </c>
      <c r="E1340" s="12">
        <v>81</v>
      </c>
      <c r="F1340" s="26">
        <f t="shared" si="187"/>
        <v>-1.3888888888888099E-2</v>
      </c>
      <c r="G1340" s="26">
        <f t="shared" si="182"/>
        <v>22.5</v>
      </c>
      <c r="H1340" s="26">
        <f t="shared" si="188"/>
        <v>-4.9999999999997158E-2</v>
      </c>
      <c r="I1340" s="28">
        <f>$Y$8*F1340</f>
        <v>-23.611111111109768</v>
      </c>
      <c r="J1340" s="28">
        <f>$Z$8*$Y$8*$AA$8</f>
        <v>200.12400000000002</v>
      </c>
      <c r="K1340" s="28">
        <f>0.5*$AB$8*$AD$8*$AC$8*(G1340)^2</f>
        <v>212.625</v>
      </c>
      <c r="L1340" s="28">
        <f t="shared" si="183"/>
        <v>389.13788888889025</v>
      </c>
      <c r="M1340" s="31">
        <f t="shared" si="184"/>
        <v>8755.60250000003</v>
      </c>
      <c r="N1340" s="31">
        <f t="shared" si="185"/>
        <v>8.7556025000000304</v>
      </c>
      <c r="O1340" s="24" t="str">
        <f t="shared" si="186"/>
        <v/>
      </c>
      <c r="P1340" s="24">
        <f t="shared" si="180"/>
        <v>0</v>
      </c>
      <c r="Q1340" s="24">
        <f t="shared" si="181"/>
        <v>0</v>
      </c>
      <c r="AE1340">
        <f>IF(E1340&lt;1,1,0)</f>
        <v>0</v>
      </c>
      <c r="AF1340">
        <f>IF(AE1340=1,"",E1340)</f>
        <v>81</v>
      </c>
      <c r="AG1340">
        <f>E1340/3.6</f>
        <v>22.5</v>
      </c>
    </row>
    <row r="1341" spans="2:33" x14ac:dyDescent="0.3">
      <c r="B1341" s="6" t="s">
        <v>54</v>
      </c>
      <c r="C1341" s="6">
        <v>1333</v>
      </c>
      <c r="D1341" s="6">
        <v>311</v>
      </c>
      <c r="E1341" s="12">
        <v>80.900000000000006</v>
      </c>
      <c r="F1341" s="26">
        <f t="shared" si="187"/>
        <v>-5.5555555555556344E-2</v>
      </c>
      <c r="G1341" s="26">
        <f t="shared" si="182"/>
        <v>22.472222222222225</v>
      </c>
      <c r="H1341" s="26">
        <f t="shared" si="188"/>
        <v>-0.20000000000000284</v>
      </c>
      <c r="I1341" s="28">
        <f>$Y$8*F1341</f>
        <v>-94.444444444445779</v>
      </c>
      <c r="J1341" s="28">
        <f>$Z$8*$Y$8*$AA$8</f>
        <v>200.12400000000002</v>
      </c>
      <c r="K1341" s="28">
        <f>0.5*$AB$8*$AD$8*$AC$8*(G1341)^2</f>
        <v>212.10032407407411</v>
      </c>
      <c r="L1341" s="28">
        <f t="shared" si="183"/>
        <v>317.77987962962834</v>
      </c>
      <c r="M1341" s="31">
        <f t="shared" si="184"/>
        <v>7141.2200727880381</v>
      </c>
      <c r="N1341" s="31">
        <f t="shared" si="185"/>
        <v>7.1412200727880384</v>
      </c>
      <c r="O1341" s="24" t="str">
        <f t="shared" si="186"/>
        <v/>
      </c>
      <c r="P1341" s="24">
        <f t="shared" si="180"/>
        <v>0</v>
      </c>
      <c r="Q1341" s="24">
        <f t="shared" si="181"/>
        <v>0</v>
      </c>
      <c r="AE1341">
        <f>IF(E1341&lt;1,1,0)</f>
        <v>0</v>
      </c>
      <c r="AF1341">
        <f>IF(AE1341=1,"",E1341)</f>
        <v>80.900000000000006</v>
      </c>
      <c r="AG1341">
        <f>E1341/3.6</f>
        <v>22.472222222222225</v>
      </c>
    </row>
    <row r="1342" spans="2:33" x14ac:dyDescent="0.3">
      <c r="B1342" s="6" t="s">
        <v>54</v>
      </c>
      <c r="C1342" s="6">
        <v>1334</v>
      </c>
      <c r="D1342" s="6">
        <v>312</v>
      </c>
      <c r="E1342" s="12">
        <v>80.599999999999994</v>
      </c>
      <c r="F1342" s="26">
        <f t="shared" si="187"/>
        <v>-8.3333333333334522E-2</v>
      </c>
      <c r="G1342" s="26">
        <f t="shared" si="182"/>
        <v>22.388888888888886</v>
      </c>
      <c r="H1342" s="26">
        <f t="shared" si="188"/>
        <v>-0.30000000000000426</v>
      </c>
      <c r="I1342" s="28">
        <f>$Y$8*F1342</f>
        <v>-141.66666666666868</v>
      </c>
      <c r="J1342" s="28">
        <f>$Z$8*$Y$8*$AA$8</f>
        <v>200.12400000000002</v>
      </c>
      <c r="K1342" s="28">
        <f>0.5*$AB$8*$AD$8*$AC$8*(G1342)^2</f>
        <v>210.5301851851851</v>
      </c>
      <c r="L1342" s="28">
        <f t="shared" si="183"/>
        <v>268.98751851851648</v>
      </c>
      <c r="M1342" s="31">
        <f t="shared" si="184"/>
        <v>6022.331664609007</v>
      </c>
      <c r="N1342" s="31">
        <f t="shared" si="185"/>
        <v>6.0223316646090073</v>
      </c>
      <c r="O1342" s="24" t="str">
        <f t="shared" si="186"/>
        <v/>
      </c>
      <c r="P1342" s="24">
        <f t="shared" si="180"/>
        <v>0</v>
      </c>
      <c r="Q1342" s="24">
        <f t="shared" si="181"/>
        <v>0</v>
      </c>
      <c r="AE1342">
        <f>IF(E1342&lt;1,1,0)</f>
        <v>0</v>
      </c>
      <c r="AF1342">
        <f>IF(AE1342=1,"",E1342)</f>
        <v>80.599999999999994</v>
      </c>
      <c r="AG1342">
        <f>E1342/3.6</f>
        <v>22.388888888888886</v>
      </c>
    </row>
    <row r="1343" spans="2:33" x14ac:dyDescent="0.3">
      <c r="B1343" s="6" t="s">
        <v>54</v>
      </c>
      <c r="C1343" s="6">
        <v>1335</v>
      </c>
      <c r="D1343" s="6">
        <v>313</v>
      </c>
      <c r="E1343" s="12">
        <v>80.3</v>
      </c>
      <c r="F1343" s="26">
        <f t="shared" si="187"/>
        <v>-8.3333333333332538E-2</v>
      </c>
      <c r="G1343" s="26">
        <f t="shared" si="182"/>
        <v>22.305555555555554</v>
      </c>
      <c r="H1343" s="26">
        <f t="shared" si="188"/>
        <v>-0.29999999999999716</v>
      </c>
      <c r="I1343" s="28">
        <f>$Y$8*F1343</f>
        <v>-141.66666666666532</v>
      </c>
      <c r="J1343" s="28">
        <f>$Z$8*$Y$8*$AA$8</f>
        <v>200.12400000000002</v>
      </c>
      <c r="K1343" s="28">
        <f>0.5*$AB$8*$AD$8*$AC$8*(G1343)^2</f>
        <v>208.9658796296296</v>
      </c>
      <c r="L1343" s="28">
        <f t="shared" si="183"/>
        <v>267.42321296296427</v>
      </c>
      <c r="M1343" s="31">
        <f t="shared" si="184"/>
        <v>5965.0233335905632</v>
      </c>
      <c r="N1343" s="31">
        <f t="shared" si="185"/>
        <v>5.9650233335905636</v>
      </c>
      <c r="O1343" s="24" t="str">
        <f t="shared" si="186"/>
        <v/>
      </c>
      <c r="P1343" s="24">
        <f t="shared" si="180"/>
        <v>0</v>
      </c>
      <c r="Q1343" s="24">
        <f t="shared" si="181"/>
        <v>0</v>
      </c>
      <c r="AE1343">
        <f>IF(E1343&lt;1,1,0)</f>
        <v>0</v>
      </c>
      <c r="AF1343">
        <f>IF(AE1343=1,"",E1343)</f>
        <v>80.3</v>
      </c>
      <c r="AG1343">
        <f>E1343/3.6</f>
        <v>22.305555555555554</v>
      </c>
    </row>
    <row r="1344" spans="2:33" x14ac:dyDescent="0.3">
      <c r="B1344" s="6" t="s">
        <v>54</v>
      </c>
      <c r="C1344" s="6">
        <v>1336</v>
      </c>
      <c r="D1344" s="6">
        <v>314</v>
      </c>
      <c r="E1344" s="12">
        <v>80</v>
      </c>
      <c r="F1344" s="26">
        <f t="shared" si="187"/>
        <v>-5.5555555555554373E-2</v>
      </c>
      <c r="G1344" s="26">
        <f t="shared" si="182"/>
        <v>22.222222222222221</v>
      </c>
      <c r="H1344" s="26">
        <f t="shared" si="188"/>
        <v>-0.19999999999999574</v>
      </c>
      <c r="I1344" s="28">
        <f>$Y$8*F1344</f>
        <v>-94.444444444442439</v>
      </c>
      <c r="J1344" s="28">
        <f>$Z$8*$Y$8*$AA$8</f>
        <v>200.12400000000002</v>
      </c>
      <c r="K1344" s="28">
        <f>0.5*$AB$8*$AD$8*$AC$8*(G1344)^2</f>
        <v>207.40740740740739</v>
      </c>
      <c r="L1344" s="28">
        <f t="shared" si="183"/>
        <v>313.086962962965</v>
      </c>
      <c r="M1344" s="31">
        <f t="shared" si="184"/>
        <v>6957.4880658436668</v>
      </c>
      <c r="N1344" s="31">
        <f t="shared" si="185"/>
        <v>6.9574880658436671</v>
      </c>
      <c r="O1344" s="24" t="str">
        <f t="shared" si="186"/>
        <v/>
      </c>
      <c r="P1344" s="24">
        <f t="shared" si="180"/>
        <v>0</v>
      </c>
      <c r="Q1344" s="24">
        <f t="shared" si="181"/>
        <v>0</v>
      </c>
      <c r="AE1344">
        <f>IF(E1344&lt;1,1,0)</f>
        <v>0</v>
      </c>
      <c r="AF1344">
        <f>IF(AE1344=1,"",E1344)</f>
        <v>80</v>
      </c>
      <c r="AG1344">
        <f>E1344/3.6</f>
        <v>22.222222222222221</v>
      </c>
    </row>
    <row r="1345" spans="2:33" x14ac:dyDescent="0.3">
      <c r="B1345" s="6" t="s">
        <v>54</v>
      </c>
      <c r="C1345" s="6">
        <v>1337</v>
      </c>
      <c r="D1345" s="6">
        <v>315</v>
      </c>
      <c r="E1345" s="12">
        <v>79.900000000000006</v>
      </c>
      <c r="F1345" s="26">
        <f t="shared" si="187"/>
        <v>-2.7777777777778172E-2</v>
      </c>
      <c r="G1345" s="26">
        <f t="shared" si="182"/>
        <v>22.194444444444446</v>
      </c>
      <c r="H1345" s="26">
        <f t="shared" si="188"/>
        <v>-0.10000000000000142</v>
      </c>
      <c r="I1345" s="28">
        <f>$Y$8*F1345</f>
        <v>-47.222222222222889</v>
      </c>
      <c r="J1345" s="28">
        <f>$Z$8*$Y$8*$AA$8</f>
        <v>200.12400000000002</v>
      </c>
      <c r="K1345" s="28">
        <f>0.5*$AB$8*$AD$8*$AC$8*(G1345)^2</f>
        <v>206.889212962963</v>
      </c>
      <c r="L1345" s="28">
        <f t="shared" si="183"/>
        <v>359.79099074074014</v>
      </c>
      <c r="M1345" s="31">
        <f t="shared" si="184"/>
        <v>7985.3611556069836</v>
      </c>
      <c r="N1345" s="31">
        <f t="shared" si="185"/>
        <v>7.9853611556069835</v>
      </c>
      <c r="O1345" s="24" t="str">
        <f t="shared" si="186"/>
        <v/>
      </c>
      <c r="P1345" s="24">
        <f t="shared" si="180"/>
        <v>0</v>
      </c>
      <c r="Q1345" s="24">
        <f t="shared" si="181"/>
        <v>0</v>
      </c>
      <c r="AE1345">
        <f>IF(E1345&lt;1,1,0)</f>
        <v>0</v>
      </c>
      <c r="AF1345">
        <f>IF(AE1345=1,"",E1345)</f>
        <v>79.900000000000006</v>
      </c>
      <c r="AG1345">
        <f>E1345/3.6</f>
        <v>22.194444444444446</v>
      </c>
    </row>
    <row r="1346" spans="2:33" x14ac:dyDescent="0.3">
      <c r="B1346" s="6" t="s">
        <v>54</v>
      </c>
      <c r="C1346" s="6">
        <v>1338</v>
      </c>
      <c r="D1346" s="6">
        <v>316</v>
      </c>
      <c r="E1346" s="12">
        <v>79.8</v>
      </c>
      <c r="F1346" s="26">
        <f t="shared" si="187"/>
        <v>-1.3888888888890073E-2</v>
      </c>
      <c r="G1346" s="26">
        <f t="shared" si="182"/>
        <v>22.166666666666664</v>
      </c>
      <c r="H1346" s="26">
        <f t="shared" si="188"/>
        <v>-5.0000000000004263E-2</v>
      </c>
      <c r="I1346" s="28">
        <f>$Y$8*F1346</f>
        <v>-23.611111111113125</v>
      </c>
      <c r="J1346" s="28">
        <f>$Z$8*$Y$8*$AA$8</f>
        <v>200.12400000000002</v>
      </c>
      <c r="K1346" s="28">
        <f>0.5*$AB$8*$AD$8*$AC$8*(G1346)^2</f>
        <v>206.37166666666661</v>
      </c>
      <c r="L1346" s="28">
        <f t="shared" si="183"/>
        <v>382.8845555555535</v>
      </c>
      <c r="M1346" s="31">
        <f t="shared" si="184"/>
        <v>8487.2743148147692</v>
      </c>
      <c r="N1346" s="31">
        <f t="shared" si="185"/>
        <v>8.4872743148147691</v>
      </c>
      <c r="O1346" s="24" t="str">
        <f t="shared" si="186"/>
        <v/>
      </c>
      <c r="P1346" s="24">
        <f t="shared" si="180"/>
        <v>0</v>
      </c>
      <c r="Q1346" s="24">
        <f t="shared" si="181"/>
        <v>0</v>
      </c>
      <c r="AE1346">
        <f>IF(E1346&lt;1,1,0)</f>
        <v>0</v>
      </c>
      <c r="AF1346">
        <f>IF(AE1346=1,"",E1346)</f>
        <v>79.8</v>
      </c>
      <c r="AG1346">
        <f>E1346/3.6</f>
        <v>22.166666666666664</v>
      </c>
    </row>
    <row r="1347" spans="2:33" x14ac:dyDescent="0.3">
      <c r="B1347" s="6" t="s">
        <v>54</v>
      </c>
      <c r="C1347" s="6">
        <v>1339</v>
      </c>
      <c r="D1347" s="6">
        <v>317</v>
      </c>
      <c r="E1347" s="12">
        <v>79.8</v>
      </c>
      <c r="F1347" s="26">
        <f t="shared" si="187"/>
        <v>0</v>
      </c>
      <c r="G1347" s="26">
        <f t="shared" si="182"/>
        <v>22.166666666666664</v>
      </c>
      <c r="H1347" s="26">
        <f t="shared" si="188"/>
        <v>0</v>
      </c>
      <c r="I1347" s="28">
        <f>$Y$8*F1347</f>
        <v>0</v>
      </c>
      <c r="J1347" s="28">
        <f>$Z$8*$Y$8*$AA$8</f>
        <v>200.12400000000002</v>
      </c>
      <c r="K1347" s="28">
        <f>0.5*$AB$8*$AD$8*$AC$8*(G1347)^2</f>
        <v>206.37166666666661</v>
      </c>
      <c r="L1347" s="28">
        <f t="shared" si="183"/>
        <v>406.49566666666664</v>
      </c>
      <c r="M1347" s="31">
        <f t="shared" si="184"/>
        <v>9010.6539444444425</v>
      </c>
      <c r="N1347" s="31">
        <f t="shared" si="185"/>
        <v>9.0106539444444422</v>
      </c>
      <c r="O1347" s="24" t="str">
        <f t="shared" si="186"/>
        <v/>
      </c>
      <c r="P1347" s="24">
        <f t="shared" si="180"/>
        <v>0</v>
      </c>
      <c r="Q1347" s="24">
        <f t="shared" si="181"/>
        <v>0</v>
      </c>
      <c r="AE1347">
        <f>IF(E1347&lt;1,1,0)</f>
        <v>0</v>
      </c>
      <c r="AF1347">
        <f>IF(AE1347=1,"",E1347)</f>
        <v>79.8</v>
      </c>
      <c r="AG1347">
        <f>E1347/3.6</f>
        <v>22.166666666666664</v>
      </c>
    </row>
    <row r="1348" spans="2:33" x14ac:dyDescent="0.3">
      <c r="B1348" s="6" t="s">
        <v>54</v>
      </c>
      <c r="C1348" s="6">
        <v>1340</v>
      </c>
      <c r="D1348" s="6">
        <v>318</v>
      </c>
      <c r="E1348" s="12">
        <v>79.8</v>
      </c>
      <c r="F1348" s="26">
        <f t="shared" si="187"/>
        <v>1.3888888888890073E-2</v>
      </c>
      <c r="G1348" s="26">
        <f t="shared" si="182"/>
        <v>22.166666666666664</v>
      </c>
      <c r="H1348" s="26">
        <f t="shared" si="188"/>
        <v>5.0000000000004263E-2</v>
      </c>
      <c r="I1348" s="28">
        <f>$Y$8*F1348</f>
        <v>23.611111111113125</v>
      </c>
      <c r="J1348" s="28">
        <f>$Z$8*$Y$8*$AA$8</f>
        <v>200.12400000000002</v>
      </c>
      <c r="K1348" s="28">
        <f>0.5*$AB$8*$AD$8*$AC$8*(G1348)^2</f>
        <v>206.37166666666661</v>
      </c>
      <c r="L1348" s="28">
        <f t="shared" si="183"/>
        <v>430.10677777777977</v>
      </c>
      <c r="M1348" s="31">
        <f t="shared" si="184"/>
        <v>9534.0335740741175</v>
      </c>
      <c r="N1348" s="31">
        <f t="shared" si="185"/>
        <v>9.5340335740741171</v>
      </c>
      <c r="O1348" s="24" t="str">
        <f t="shared" si="186"/>
        <v/>
      </c>
      <c r="P1348" s="24">
        <f t="shared" si="180"/>
        <v>0</v>
      </c>
      <c r="Q1348" s="24">
        <f t="shared" si="181"/>
        <v>0</v>
      </c>
      <c r="AE1348">
        <f>IF(E1348&lt;1,1,0)</f>
        <v>0</v>
      </c>
      <c r="AF1348">
        <f>IF(AE1348=1,"",E1348)</f>
        <v>79.8</v>
      </c>
      <c r="AG1348">
        <f>E1348/3.6</f>
        <v>22.166666666666664</v>
      </c>
    </row>
    <row r="1349" spans="2:33" x14ac:dyDescent="0.3">
      <c r="B1349" s="6" t="s">
        <v>54</v>
      </c>
      <c r="C1349" s="6">
        <v>1341</v>
      </c>
      <c r="D1349" s="6">
        <v>319</v>
      </c>
      <c r="E1349" s="12">
        <v>79.900000000000006</v>
      </c>
      <c r="F1349" s="26">
        <f t="shared" si="187"/>
        <v>2.7777777777778172E-2</v>
      </c>
      <c r="G1349" s="26">
        <f t="shared" si="182"/>
        <v>22.194444444444446</v>
      </c>
      <c r="H1349" s="26">
        <f t="shared" si="188"/>
        <v>0.10000000000000142</v>
      </c>
      <c r="I1349" s="28">
        <f>$Y$8*F1349</f>
        <v>47.222222222222889</v>
      </c>
      <c r="J1349" s="28">
        <f>$Z$8*$Y$8*$AA$8</f>
        <v>200.12400000000002</v>
      </c>
      <c r="K1349" s="28">
        <f>0.5*$AB$8*$AD$8*$AC$8*(G1349)^2</f>
        <v>206.889212962963</v>
      </c>
      <c r="L1349" s="28">
        <f t="shared" si="183"/>
        <v>454.23543518518591</v>
      </c>
      <c r="M1349" s="31">
        <f t="shared" si="184"/>
        <v>10081.503130915655</v>
      </c>
      <c r="N1349" s="31">
        <f t="shared" si="185"/>
        <v>10.081503130915655</v>
      </c>
      <c r="O1349" s="24" t="str">
        <f t="shared" si="186"/>
        <v/>
      </c>
      <c r="P1349" s="24">
        <f t="shared" si="180"/>
        <v>0</v>
      </c>
      <c r="Q1349" s="24">
        <f t="shared" si="181"/>
        <v>0</v>
      </c>
      <c r="AE1349">
        <f>IF(E1349&lt;1,1,0)</f>
        <v>0</v>
      </c>
      <c r="AF1349">
        <f>IF(AE1349=1,"",E1349)</f>
        <v>79.900000000000006</v>
      </c>
      <c r="AG1349">
        <f>E1349/3.6</f>
        <v>22.194444444444446</v>
      </c>
    </row>
    <row r="1350" spans="2:33" x14ac:dyDescent="0.3">
      <c r="B1350" s="6" t="s">
        <v>54</v>
      </c>
      <c r="C1350" s="6">
        <v>1342</v>
      </c>
      <c r="D1350" s="6">
        <v>320</v>
      </c>
      <c r="E1350" s="12">
        <v>80</v>
      </c>
      <c r="F1350" s="26">
        <f t="shared" si="187"/>
        <v>6.9444444444444448E-2</v>
      </c>
      <c r="G1350" s="26">
        <f t="shared" si="182"/>
        <v>22.222222222222221</v>
      </c>
      <c r="H1350" s="26">
        <f t="shared" si="188"/>
        <v>0.25</v>
      </c>
      <c r="I1350" s="28">
        <f>$Y$8*F1350</f>
        <v>118.05555555555556</v>
      </c>
      <c r="J1350" s="28">
        <f>$Z$8*$Y$8*$AA$8</f>
        <v>200.12400000000002</v>
      </c>
      <c r="K1350" s="28">
        <f>0.5*$AB$8*$AD$8*$AC$8*(G1350)^2</f>
        <v>207.40740740740739</v>
      </c>
      <c r="L1350" s="28">
        <f t="shared" si="183"/>
        <v>525.58696296296296</v>
      </c>
      <c r="M1350" s="31">
        <f t="shared" si="184"/>
        <v>11679.710288065842</v>
      </c>
      <c r="N1350" s="31">
        <f t="shared" si="185"/>
        <v>11.679710288065841</v>
      </c>
      <c r="O1350" s="24" t="str">
        <f t="shared" si="186"/>
        <v/>
      </c>
      <c r="P1350" s="24">
        <f t="shared" si="180"/>
        <v>0</v>
      </c>
      <c r="Q1350" s="24">
        <f t="shared" si="181"/>
        <v>0</v>
      </c>
      <c r="AE1350">
        <f>IF(E1350&lt;1,1,0)</f>
        <v>0</v>
      </c>
      <c r="AF1350">
        <f>IF(AE1350=1,"",E1350)</f>
        <v>80</v>
      </c>
      <c r="AG1350">
        <f>E1350/3.6</f>
        <v>22.222222222222221</v>
      </c>
    </row>
    <row r="1351" spans="2:33" x14ac:dyDescent="0.3">
      <c r="B1351" s="6" t="s">
        <v>54</v>
      </c>
      <c r="C1351" s="6">
        <v>1343</v>
      </c>
      <c r="D1351" s="6">
        <v>321</v>
      </c>
      <c r="E1351" s="12">
        <v>80.400000000000006</v>
      </c>
      <c r="F1351" s="26">
        <f t="shared" si="187"/>
        <v>0.11111111111111072</v>
      </c>
      <c r="G1351" s="26">
        <f t="shared" si="182"/>
        <v>22.333333333333336</v>
      </c>
      <c r="H1351" s="26">
        <f t="shared" si="188"/>
        <v>0.39999999999999858</v>
      </c>
      <c r="I1351" s="28">
        <f>$Y$8*F1351</f>
        <v>188.88888888888823</v>
      </c>
      <c r="J1351" s="28">
        <f>$Z$8*$Y$8*$AA$8</f>
        <v>200.12400000000002</v>
      </c>
      <c r="K1351" s="28">
        <f>0.5*$AB$8*$AD$8*$AC$8*(G1351)^2</f>
        <v>209.48666666666671</v>
      </c>
      <c r="L1351" s="28">
        <f t="shared" si="183"/>
        <v>598.49955555555493</v>
      </c>
      <c r="M1351" s="31">
        <f t="shared" si="184"/>
        <v>13366.490074074061</v>
      </c>
      <c r="N1351" s="31">
        <f t="shared" si="185"/>
        <v>13.366490074074061</v>
      </c>
      <c r="O1351" s="24" t="str">
        <f t="shared" si="186"/>
        <v/>
      </c>
      <c r="P1351" s="24">
        <f t="shared" si="180"/>
        <v>0</v>
      </c>
      <c r="Q1351" s="24">
        <f t="shared" si="181"/>
        <v>0</v>
      </c>
      <c r="AE1351">
        <f>IF(E1351&lt;1,1,0)</f>
        <v>0</v>
      </c>
      <c r="AF1351">
        <f>IF(AE1351=1,"",E1351)</f>
        <v>80.400000000000006</v>
      </c>
      <c r="AG1351">
        <f>E1351/3.6</f>
        <v>22.333333333333336</v>
      </c>
    </row>
    <row r="1352" spans="2:33" x14ac:dyDescent="0.3">
      <c r="B1352" s="6" t="s">
        <v>54</v>
      </c>
      <c r="C1352" s="6">
        <v>1344</v>
      </c>
      <c r="D1352" s="6">
        <v>322</v>
      </c>
      <c r="E1352" s="12">
        <v>80.8</v>
      </c>
      <c r="F1352" s="26">
        <f t="shared" si="187"/>
        <v>0.11111111111111072</v>
      </c>
      <c r="G1352" s="26">
        <f t="shared" si="182"/>
        <v>22.444444444444443</v>
      </c>
      <c r="H1352" s="26">
        <f t="shared" si="188"/>
        <v>0.39999999999999858</v>
      </c>
      <c r="I1352" s="28">
        <f>$Y$8*F1352</f>
        <v>188.88888888888823</v>
      </c>
      <c r="J1352" s="28">
        <f>$Z$8*$Y$8*$AA$8</f>
        <v>200.12400000000002</v>
      </c>
      <c r="K1352" s="28">
        <f>0.5*$AB$8*$AD$8*$AC$8*(G1352)^2</f>
        <v>211.57629629629625</v>
      </c>
      <c r="L1352" s="28">
        <f t="shared" si="183"/>
        <v>600.58918518518453</v>
      </c>
      <c r="M1352" s="31">
        <f t="shared" si="184"/>
        <v>13479.89060082303</v>
      </c>
      <c r="N1352" s="31">
        <f t="shared" si="185"/>
        <v>13.47989060082303</v>
      </c>
      <c r="O1352" s="24" t="str">
        <f t="shared" si="186"/>
        <v/>
      </c>
      <c r="P1352" s="24">
        <f t="shared" ref="P1352:P1415" si="189">MAX(-L1353,0)</f>
        <v>0</v>
      </c>
      <c r="Q1352" s="24">
        <f t="shared" ref="Q1352:Q1415" si="190">P1352*0.65</f>
        <v>0</v>
      </c>
      <c r="AE1352">
        <f>IF(E1352&lt;1,1,0)</f>
        <v>0</v>
      </c>
      <c r="AF1352">
        <f>IF(AE1352=1,"",E1352)</f>
        <v>80.8</v>
      </c>
      <c r="AG1352">
        <f>E1352/3.6</f>
        <v>22.444444444444443</v>
      </c>
    </row>
    <row r="1353" spans="2:33" x14ac:dyDescent="0.3">
      <c r="B1353" s="6" t="s">
        <v>54</v>
      </c>
      <c r="C1353" s="6">
        <v>1345</v>
      </c>
      <c r="D1353" s="6">
        <v>323</v>
      </c>
      <c r="E1353" s="12">
        <v>81.2</v>
      </c>
      <c r="F1353" s="26">
        <f t="shared" si="187"/>
        <v>9.7222222222222612E-2</v>
      </c>
      <c r="G1353" s="26">
        <f t="shared" ref="G1353:G1416" si="191">E1353/3.6</f>
        <v>22.555555555555557</v>
      </c>
      <c r="H1353" s="26">
        <f t="shared" si="188"/>
        <v>0.35000000000000142</v>
      </c>
      <c r="I1353" s="28">
        <f>$Y$8*F1353</f>
        <v>165.27777777777845</v>
      </c>
      <c r="J1353" s="28">
        <f>$Z$8*$Y$8*$AA$8</f>
        <v>200.12400000000002</v>
      </c>
      <c r="K1353" s="28">
        <f>0.5*$AB$8*$AD$8*$AC$8*(G1353)^2</f>
        <v>213.67629629629633</v>
      </c>
      <c r="L1353" s="28">
        <f t="shared" ref="L1353:L1416" si="192">I1353+$J$8+K1353</f>
        <v>579.07807407407483</v>
      </c>
      <c r="M1353" s="31">
        <f t="shared" ref="M1353:M1416" si="193">L1353*G1353</f>
        <v>13061.427670781912</v>
      </c>
      <c r="N1353" s="31">
        <f t="shared" ref="N1353:N1416" si="194">M1353/1000</f>
        <v>13.061427670781912</v>
      </c>
      <c r="O1353" s="24" t="str">
        <f t="shared" ref="O1353:O1416" si="195">IF(L1353&lt;0, "BRAKING", "")</f>
        <v/>
      </c>
      <c r="P1353" s="24">
        <f t="shared" si="189"/>
        <v>0</v>
      </c>
      <c r="Q1353" s="24">
        <f t="shared" si="190"/>
        <v>0</v>
      </c>
      <c r="AE1353">
        <f>IF(E1353&lt;1,1,0)</f>
        <v>0</v>
      </c>
      <c r="AF1353">
        <f>IF(AE1353=1,"",E1353)</f>
        <v>81.2</v>
      </c>
      <c r="AG1353">
        <f>E1353/3.6</f>
        <v>22.555555555555557</v>
      </c>
    </row>
    <row r="1354" spans="2:33" x14ac:dyDescent="0.3">
      <c r="B1354" s="6" t="s">
        <v>54</v>
      </c>
      <c r="C1354" s="6">
        <v>1346</v>
      </c>
      <c r="D1354" s="6">
        <v>324</v>
      </c>
      <c r="E1354" s="12">
        <v>81.5</v>
      </c>
      <c r="F1354" s="26">
        <f t="shared" ref="F1354:F1417" si="196">($E1355-$E1353)/2/3.6</f>
        <v>5.5555555555554373E-2</v>
      </c>
      <c r="G1354" s="26">
        <f t="shared" si="191"/>
        <v>22.638888888888889</v>
      </c>
      <c r="H1354" s="26">
        <f t="shared" ref="H1354:H1417" si="197">($E1355-$E1353)/2</f>
        <v>0.19999999999999574</v>
      </c>
      <c r="I1354" s="28">
        <f>$Y$8*F1354</f>
        <v>94.444444444442439</v>
      </c>
      <c r="J1354" s="28">
        <f>$Z$8*$Y$8*$AA$8</f>
        <v>200.12400000000002</v>
      </c>
      <c r="K1354" s="28">
        <f>0.5*$AB$8*$AD$8*$AC$8*(G1354)^2</f>
        <v>215.25810185185185</v>
      </c>
      <c r="L1354" s="28">
        <f t="shared" si="192"/>
        <v>509.82654629629428</v>
      </c>
      <c r="M1354" s="31">
        <f t="shared" si="193"/>
        <v>11541.906534207774</v>
      </c>
      <c r="N1354" s="31">
        <f t="shared" si="194"/>
        <v>11.541906534207774</v>
      </c>
      <c r="O1354" s="24" t="str">
        <f t="shared" si="195"/>
        <v/>
      </c>
      <c r="P1354" s="24">
        <f t="shared" si="189"/>
        <v>0</v>
      </c>
      <c r="Q1354" s="24">
        <f t="shared" si="190"/>
        <v>0</v>
      </c>
      <c r="AE1354">
        <f>IF(E1354&lt;1,1,0)</f>
        <v>0</v>
      </c>
      <c r="AF1354">
        <f>IF(AE1354=1,"",E1354)</f>
        <v>81.5</v>
      </c>
      <c r="AG1354">
        <f>E1354/3.6</f>
        <v>22.638888888888889</v>
      </c>
    </row>
    <row r="1355" spans="2:33" x14ac:dyDescent="0.3">
      <c r="B1355" s="6" t="s">
        <v>54</v>
      </c>
      <c r="C1355" s="6">
        <v>1347</v>
      </c>
      <c r="D1355" s="6">
        <v>325</v>
      </c>
      <c r="E1355" s="12">
        <v>81.599999999999994</v>
      </c>
      <c r="F1355" s="26">
        <f t="shared" si="196"/>
        <v>1.3888888888888099E-2</v>
      </c>
      <c r="G1355" s="26">
        <f t="shared" si="191"/>
        <v>22.666666666666664</v>
      </c>
      <c r="H1355" s="26">
        <f t="shared" si="197"/>
        <v>4.9999999999997158E-2</v>
      </c>
      <c r="I1355" s="28">
        <f>$Y$8*F1355</f>
        <v>23.611111111109768</v>
      </c>
      <c r="J1355" s="28">
        <f>$Z$8*$Y$8*$AA$8</f>
        <v>200.12400000000002</v>
      </c>
      <c r="K1355" s="28">
        <f>0.5*$AB$8*$AD$8*$AC$8*(G1355)^2</f>
        <v>215.78666666666663</v>
      </c>
      <c r="L1355" s="28">
        <f t="shared" si="192"/>
        <v>439.52177777777644</v>
      </c>
      <c r="M1355" s="31">
        <f t="shared" si="193"/>
        <v>9962.4936296295982</v>
      </c>
      <c r="N1355" s="31">
        <f t="shared" si="194"/>
        <v>9.9624936296295985</v>
      </c>
      <c r="O1355" s="24" t="str">
        <f t="shared" si="195"/>
        <v/>
      </c>
      <c r="P1355" s="24">
        <f t="shared" si="189"/>
        <v>0</v>
      </c>
      <c r="Q1355" s="24">
        <f t="shared" si="190"/>
        <v>0</v>
      </c>
      <c r="AE1355">
        <f>IF(E1355&lt;1,1,0)</f>
        <v>0</v>
      </c>
      <c r="AF1355">
        <f>IF(AE1355=1,"",E1355)</f>
        <v>81.599999999999994</v>
      </c>
      <c r="AG1355">
        <f>E1355/3.6</f>
        <v>22.666666666666664</v>
      </c>
    </row>
    <row r="1356" spans="2:33" x14ac:dyDescent="0.3">
      <c r="B1356" s="6" t="s">
        <v>54</v>
      </c>
      <c r="C1356" s="6">
        <v>1348</v>
      </c>
      <c r="D1356" s="6">
        <v>326</v>
      </c>
      <c r="E1356" s="12">
        <v>81.599999999999994</v>
      </c>
      <c r="F1356" s="26">
        <f t="shared" si="196"/>
        <v>-2.7777777777776198E-2</v>
      </c>
      <c r="G1356" s="26">
        <f t="shared" si="191"/>
        <v>22.666666666666664</v>
      </c>
      <c r="H1356" s="26">
        <f t="shared" si="197"/>
        <v>-9.9999999999994316E-2</v>
      </c>
      <c r="I1356" s="28">
        <f>$Y$8*F1356</f>
        <v>-47.222222222219536</v>
      </c>
      <c r="J1356" s="28">
        <f>$Z$8*$Y$8*$AA$8</f>
        <v>200.12400000000002</v>
      </c>
      <c r="K1356" s="28">
        <f>0.5*$AB$8*$AD$8*$AC$8*(G1356)^2</f>
        <v>215.78666666666663</v>
      </c>
      <c r="L1356" s="28">
        <f t="shared" si="192"/>
        <v>368.6884444444471</v>
      </c>
      <c r="M1356" s="31">
        <f t="shared" si="193"/>
        <v>8356.9380740741326</v>
      </c>
      <c r="N1356" s="31">
        <f t="shared" si="194"/>
        <v>8.356938074074133</v>
      </c>
      <c r="O1356" s="24" t="str">
        <f t="shared" si="195"/>
        <v/>
      </c>
      <c r="P1356" s="24">
        <f t="shared" si="189"/>
        <v>0</v>
      </c>
      <c r="Q1356" s="24">
        <f t="shared" si="190"/>
        <v>0</v>
      </c>
      <c r="AE1356">
        <f>IF(E1356&lt;1,1,0)</f>
        <v>0</v>
      </c>
      <c r="AF1356">
        <f>IF(AE1356=1,"",E1356)</f>
        <v>81.599999999999994</v>
      </c>
      <c r="AG1356">
        <f>E1356/3.6</f>
        <v>22.666666666666664</v>
      </c>
    </row>
    <row r="1357" spans="2:33" x14ac:dyDescent="0.3">
      <c r="B1357" s="6" t="s">
        <v>54</v>
      </c>
      <c r="C1357" s="6">
        <v>1349</v>
      </c>
      <c r="D1357" s="6">
        <v>327</v>
      </c>
      <c r="E1357" s="12">
        <v>81.400000000000006</v>
      </c>
      <c r="F1357" s="26">
        <f t="shared" si="196"/>
        <v>-0.12499999999999881</v>
      </c>
      <c r="G1357" s="26">
        <f t="shared" si="191"/>
        <v>22.611111111111111</v>
      </c>
      <c r="H1357" s="26">
        <f t="shared" si="197"/>
        <v>-0.44999999999999574</v>
      </c>
      <c r="I1357" s="28">
        <f>$Y$8*F1357</f>
        <v>-212.49999999999798</v>
      </c>
      <c r="J1357" s="28">
        <f>$Z$8*$Y$8*$AA$8</f>
        <v>200.12400000000002</v>
      </c>
      <c r="K1357" s="28">
        <f>0.5*$AB$8*$AD$8*$AC$8*(G1357)^2</f>
        <v>214.73018518518518</v>
      </c>
      <c r="L1357" s="28">
        <f t="shared" si="192"/>
        <v>202.35418518518722</v>
      </c>
      <c r="M1357" s="31">
        <f t="shared" si="193"/>
        <v>4575.4529650206223</v>
      </c>
      <c r="N1357" s="31">
        <f t="shared" si="194"/>
        <v>4.5754529650206219</v>
      </c>
      <c r="O1357" s="24" t="str">
        <f t="shared" si="195"/>
        <v/>
      </c>
      <c r="P1357" s="24">
        <f t="shared" si="189"/>
        <v>13.823083333335916</v>
      </c>
      <c r="Q1357" s="24">
        <f t="shared" si="190"/>
        <v>8.9850041666683449</v>
      </c>
      <c r="AE1357">
        <f>IF(E1357&lt;1,1,0)</f>
        <v>0</v>
      </c>
      <c r="AF1357">
        <f>IF(AE1357=1,"",E1357)</f>
        <v>81.400000000000006</v>
      </c>
      <c r="AG1357">
        <f>E1357/3.6</f>
        <v>22.611111111111111</v>
      </c>
    </row>
    <row r="1358" spans="2:33" x14ac:dyDescent="0.3">
      <c r="B1358" s="6" t="s">
        <v>54</v>
      </c>
      <c r="C1358" s="6">
        <v>1350</v>
      </c>
      <c r="D1358" s="6">
        <v>328</v>
      </c>
      <c r="E1358" s="12">
        <v>80.7</v>
      </c>
      <c r="F1358" s="26">
        <f t="shared" si="196"/>
        <v>-0.25000000000000155</v>
      </c>
      <c r="G1358" s="26">
        <f t="shared" si="191"/>
        <v>22.416666666666668</v>
      </c>
      <c r="H1358" s="26">
        <f t="shared" si="197"/>
        <v>-0.90000000000000568</v>
      </c>
      <c r="I1358" s="28">
        <f>$Y$8*F1358</f>
        <v>-425.00000000000261</v>
      </c>
      <c r="J1358" s="28">
        <f>$Z$8*$Y$8*$AA$8</f>
        <v>200.12400000000002</v>
      </c>
      <c r="K1358" s="28">
        <f>0.5*$AB$8*$AD$8*$AC$8*(G1358)^2</f>
        <v>211.05291666666668</v>
      </c>
      <c r="L1358" s="28">
        <f t="shared" si="192"/>
        <v>-13.823083333335916</v>
      </c>
      <c r="M1358" s="31">
        <f t="shared" si="193"/>
        <v>-309.86745138894679</v>
      </c>
      <c r="N1358" s="31">
        <f t="shared" si="194"/>
        <v>-0.30986745138894678</v>
      </c>
      <c r="O1358" s="24" t="str">
        <f t="shared" si="195"/>
        <v>BRAKING</v>
      </c>
      <c r="P1358" s="24">
        <f t="shared" si="189"/>
        <v>184.81525925925919</v>
      </c>
      <c r="Q1358" s="24">
        <f t="shared" si="190"/>
        <v>120.12991851851848</v>
      </c>
      <c r="AE1358">
        <f>IF(E1358&lt;1,1,0)</f>
        <v>0</v>
      </c>
      <c r="AF1358">
        <f>IF(AE1358=1,"",E1358)</f>
        <v>80.7</v>
      </c>
      <c r="AG1358">
        <f>E1358/3.6</f>
        <v>22.416666666666668</v>
      </c>
    </row>
    <row r="1359" spans="2:33" x14ac:dyDescent="0.3">
      <c r="B1359" s="6" t="s">
        <v>54</v>
      </c>
      <c r="C1359" s="6">
        <v>1351</v>
      </c>
      <c r="D1359" s="6">
        <v>329</v>
      </c>
      <c r="E1359" s="12">
        <v>79.599999999999994</v>
      </c>
      <c r="F1359" s="26">
        <f t="shared" si="196"/>
        <v>-0.34722222222222221</v>
      </c>
      <c r="G1359" s="26">
        <f t="shared" si="191"/>
        <v>22.111111111111111</v>
      </c>
      <c r="H1359" s="26">
        <f t="shared" si="197"/>
        <v>-1.25</v>
      </c>
      <c r="I1359" s="28">
        <f>$Y$8*F1359</f>
        <v>-590.27777777777771</v>
      </c>
      <c r="J1359" s="28">
        <f>$Z$8*$Y$8*$AA$8</f>
        <v>200.12400000000002</v>
      </c>
      <c r="K1359" s="28">
        <f>0.5*$AB$8*$AD$8*$AC$8*(G1359)^2</f>
        <v>205.3385185185185</v>
      </c>
      <c r="L1359" s="28">
        <f t="shared" si="192"/>
        <v>-184.81525925925919</v>
      </c>
      <c r="M1359" s="31">
        <f t="shared" si="193"/>
        <v>-4086.4707325102863</v>
      </c>
      <c r="N1359" s="31">
        <f t="shared" si="194"/>
        <v>-4.0864707325102865</v>
      </c>
      <c r="O1359" s="24" t="str">
        <f t="shared" si="195"/>
        <v>BRAKING</v>
      </c>
      <c r="P1359" s="24">
        <f t="shared" si="189"/>
        <v>262.80803703703646</v>
      </c>
      <c r="Q1359" s="24">
        <f t="shared" si="190"/>
        <v>170.8252240740737</v>
      </c>
      <c r="AE1359">
        <f>IF(E1359&lt;1,1,0)</f>
        <v>0</v>
      </c>
      <c r="AF1359">
        <f>IF(AE1359=1,"",E1359)</f>
        <v>79.599999999999994</v>
      </c>
      <c r="AG1359">
        <f>E1359/3.6</f>
        <v>22.111111111111111</v>
      </c>
    </row>
    <row r="1360" spans="2:33" x14ac:dyDescent="0.3">
      <c r="B1360" s="6" t="s">
        <v>54</v>
      </c>
      <c r="C1360" s="6">
        <v>1352</v>
      </c>
      <c r="D1360" s="6">
        <v>330</v>
      </c>
      <c r="E1360" s="12">
        <v>78.2</v>
      </c>
      <c r="F1360" s="26">
        <f t="shared" si="196"/>
        <v>-0.38888888888888851</v>
      </c>
      <c r="G1360" s="26">
        <f t="shared" si="191"/>
        <v>21.722222222222221</v>
      </c>
      <c r="H1360" s="26">
        <f t="shared" si="197"/>
        <v>-1.3999999999999986</v>
      </c>
      <c r="I1360" s="28">
        <f>$Y$8*F1360</f>
        <v>-661.11111111111052</v>
      </c>
      <c r="J1360" s="28">
        <f>$Z$8*$Y$8*$AA$8</f>
        <v>200.12400000000002</v>
      </c>
      <c r="K1360" s="28">
        <f>0.5*$AB$8*$AD$8*$AC$8*(G1360)^2</f>
        <v>198.17907407407407</v>
      </c>
      <c r="L1360" s="28">
        <f t="shared" si="192"/>
        <v>-262.80803703703646</v>
      </c>
      <c r="M1360" s="31">
        <f t="shared" si="193"/>
        <v>-5708.7745823045143</v>
      </c>
      <c r="N1360" s="31">
        <f t="shared" si="194"/>
        <v>-5.708774582304514</v>
      </c>
      <c r="O1360" s="24" t="str">
        <f t="shared" si="195"/>
        <v>BRAKING</v>
      </c>
      <c r="P1360" s="24">
        <f t="shared" si="189"/>
        <v>293.45155555555687</v>
      </c>
      <c r="Q1360" s="24">
        <f t="shared" si="190"/>
        <v>190.74351111111196</v>
      </c>
      <c r="AE1360">
        <f>IF(E1360&lt;1,1,0)</f>
        <v>0</v>
      </c>
      <c r="AF1360">
        <f>IF(AE1360=1,"",E1360)</f>
        <v>78.2</v>
      </c>
      <c r="AG1360">
        <f>E1360/3.6</f>
        <v>21.722222222222221</v>
      </c>
    </row>
    <row r="1361" spans="2:33" x14ac:dyDescent="0.3">
      <c r="B1361" s="6" t="s">
        <v>54</v>
      </c>
      <c r="C1361" s="6">
        <v>1353</v>
      </c>
      <c r="D1361" s="6">
        <v>331</v>
      </c>
      <c r="E1361" s="12">
        <v>76.8</v>
      </c>
      <c r="F1361" s="26">
        <f t="shared" si="196"/>
        <v>-0.40277777777777857</v>
      </c>
      <c r="G1361" s="26">
        <f t="shared" si="191"/>
        <v>21.333333333333332</v>
      </c>
      <c r="H1361" s="26">
        <f t="shared" si="197"/>
        <v>-1.4500000000000028</v>
      </c>
      <c r="I1361" s="28">
        <f>$Y$8*F1361</f>
        <v>-684.72222222222354</v>
      </c>
      <c r="J1361" s="28">
        <f>$Z$8*$Y$8*$AA$8</f>
        <v>200.12400000000002</v>
      </c>
      <c r="K1361" s="28">
        <f>0.5*$AB$8*$AD$8*$AC$8*(G1361)^2</f>
        <v>191.14666666666665</v>
      </c>
      <c r="L1361" s="28">
        <f t="shared" si="192"/>
        <v>-293.45155555555687</v>
      </c>
      <c r="M1361" s="31">
        <f t="shared" si="193"/>
        <v>-6260.2998518518798</v>
      </c>
      <c r="N1361" s="31">
        <f t="shared" si="194"/>
        <v>-6.2602998518518795</v>
      </c>
      <c r="O1361" s="24" t="str">
        <f t="shared" si="195"/>
        <v>BRAKING</v>
      </c>
      <c r="P1361" s="24">
        <f t="shared" si="189"/>
        <v>324.45641666666666</v>
      </c>
      <c r="Q1361" s="24">
        <f t="shared" si="190"/>
        <v>210.89667083333333</v>
      </c>
      <c r="AE1361">
        <f>IF(E1361&lt;1,1,0)</f>
        <v>0</v>
      </c>
      <c r="AF1361">
        <f>IF(AE1361=1,"",E1361)</f>
        <v>76.8</v>
      </c>
      <c r="AG1361">
        <f>E1361/3.6</f>
        <v>21.333333333333332</v>
      </c>
    </row>
    <row r="1362" spans="2:33" x14ac:dyDescent="0.3">
      <c r="B1362" s="6" t="s">
        <v>54</v>
      </c>
      <c r="C1362" s="6">
        <v>1354</v>
      </c>
      <c r="D1362" s="6">
        <v>332</v>
      </c>
      <c r="E1362" s="12">
        <v>75.3</v>
      </c>
      <c r="F1362" s="26">
        <f t="shared" si="196"/>
        <v>-0.41666666666666663</v>
      </c>
      <c r="G1362" s="26">
        <f t="shared" si="191"/>
        <v>20.916666666666664</v>
      </c>
      <c r="H1362" s="26">
        <f t="shared" si="197"/>
        <v>-1.5</v>
      </c>
      <c r="I1362" s="28">
        <f>$Y$8*F1362</f>
        <v>-708.33333333333326</v>
      </c>
      <c r="J1362" s="28">
        <f>$Z$8*$Y$8*$AA$8</f>
        <v>200.12400000000002</v>
      </c>
      <c r="K1362" s="28">
        <f>0.5*$AB$8*$AD$8*$AC$8*(G1362)^2</f>
        <v>183.75291666666661</v>
      </c>
      <c r="L1362" s="28">
        <f t="shared" si="192"/>
        <v>-324.45641666666666</v>
      </c>
      <c r="M1362" s="31">
        <f t="shared" si="193"/>
        <v>-6786.5467152777765</v>
      </c>
      <c r="N1362" s="31">
        <f t="shared" si="194"/>
        <v>-6.7865467152777761</v>
      </c>
      <c r="O1362" s="24" t="str">
        <f t="shared" si="195"/>
        <v>BRAKING</v>
      </c>
      <c r="P1362" s="24">
        <f t="shared" si="189"/>
        <v>378.92655555555621</v>
      </c>
      <c r="Q1362" s="24">
        <f t="shared" si="190"/>
        <v>246.30226111111153</v>
      </c>
      <c r="AE1362">
        <f>IF(E1362&lt;1,1,0)</f>
        <v>0</v>
      </c>
      <c r="AF1362">
        <f>IF(AE1362=1,"",E1362)</f>
        <v>75.3</v>
      </c>
      <c r="AG1362">
        <f>E1362/3.6</f>
        <v>20.916666666666664</v>
      </c>
    </row>
    <row r="1363" spans="2:33" x14ac:dyDescent="0.3">
      <c r="B1363" s="6" t="s">
        <v>54</v>
      </c>
      <c r="C1363" s="6">
        <v>1355</v>
      </c>
      <c r="D1363" s="6">
        <v>333</v>
      </c>
      <c r="E1363" s="12">
        <v>73.8</v>
      </c>
      <c r="F1363" s="26">
        <f t="shared" si="196"/>
        <v>-0.44444444444444481</v>
      </c>
      <c r="G1363" s="26">
        <f t="shared" si="191"/>
        <v>20.5</v>
      </c>
      <c r="H1363" s="26">
        <f t="shared" si="197"/>
        <v>-1.6000000000000014</v>
      </c>
      <c r="I1363" s="28">
        <f>$Y$8*F1363</f>
        <v>-755.55555555555623</v>
      </c>
      <c r="J1363" s="28">
        <f>$Z$8*$Y$8*$AA$8</f>
        <v>200.12400000000002</v>
      </c>
      <c r="K1363" s="28">
        <f>0.5*$AB$8*$AD$8*$AC$8*(G1363)^2</f>
        <v>176.505</v>
      </c>
      <c r="L1363" s="28">
        <f t="shared" si="192"/>
        <v>-378.92655555555621</v>
      </c>
      <c r="M1363" s="31">
        <f t="shared" si="193"/>
        <v>-7767.994388888902</v>
      </c>
      <c r="N1363" s="31">
        <f t="shared" si="194"/>
        <v>-7.7679943888889023</v>
      </c>
      <c r="O1363" s="24" t="str">
        <f t="shared" si="195"/>
        <v>BRAKING</v>
      </c>
      <c r="P1363" s="24">
        <f t="shared" si="189"/>
        <v>481.40900925925791</v>
      </c>
      <c r="Q1363" s="24">
        <f t="shared" si="190"/>
        <v>312.91585601851767</v>
      </c>
      <c r="AE1363">
        <f>IF(E1363&lt;1,1,0)</f>
        <v>0</v>
      </c>
      <c r="AF1363">
        <f>IF(AE1363=1,"",E1363)</f>
        <v>73.8</v>
      </c>
      <c r="AG1363">
        <f>E1363/3.6</f>
        <v>20.5</v>
      </c>
    </row>
    <row r="1364" spans="2:33" x14ac:dyDescent="0.3">
      <c r="B1364" s="6" t="s">
        <v>54</v>
      </c>
      <c r="C1364" s="6">
        <v>1356</v>
      </c>
      <c r="D1364" s="6">
        <v>334</v>
      </c>
      <c r="E1364" s="12">
        <v>72.099999999999994</v>
      </c>
      <c r="F1364" s="26">
        <f t="shared" si="196"/>
        <v>-0.49999999999999922</v>
      </c>
      <c r="G1364" s="26">
        <f t="shared" si="191"/>
        <v>20.027777777777775</v>
      </c>
      <c r="H1364" s="26">
        <f t="shared" si="197"/>
        <v>-1.7999999999999972</v>
      </c>
      <c r="I1364" s="28">
        <f>$Y$8*F1364</f>
        <v>-849.99999999999864</v>
      </c>
      <c r="J1364" s="28">
        <f>$Z$8*$Y$8*$AA$8</f>
        <v>200.12400000000002</v>
      </c>
      <c r="K1364" s="28">
        <f>0.5*$AB$8*$AD$8*$AC$8*(G1364)^2</f>
        <v>168.46699074074067</v>
      </c>
      <c r="L1364" s="28">
        <f t="shared" si="192"/>
        <v>-481.40900925925791</v>
      </c>
      <c r="M1364" s="31">
        <f t="shared" si="193"/>
        <v>-9641.5526576645807</v>
      </c>
      <c r="N1364" s="31">
        <f t="shared" si="194"/>
        <v>-9.6415526576645814</v>
      </c>
      <c r="O1364" s="24" t="str">
        <f t="shared" si="195"/>
        <v>BRAKING</v>
      </c>
      <c r="P1364" s="24">
        <f t="shared" si="189"/>
        <v>561.00433333333149</v>
      </c>
      <c r="Q1364" s="24">
        <f t="shared" si="190"/>
        <v>364.6528166666655</v>
      </c>
      <c r="AE1364">
        <f>IF(E1364&lt;1,1,0)</f>
        <v>0</v>
      </c>
      <c r="AF1364">
        <f>IF(AE1364=1,"",E1364)</f>
        <v>72.099999999999994</v>
      </c>
      <c r="AG1364">
        <f>E1364/3.6</f>
        <v>20.027777777777775</v>
      </c>
    </row>
    <row r="1365" spans="2:33" x14ac:dyDescent="0.3">
      <c r="B1365" s="6" t="s">
        <v>54</v>
      </c>
      <c r="C1365" s="6">
        <v>1357</v>
      </c>
      <c r="D1365" s="6">
        <v>335</v>
      </c>
      <c r="E1365" s="12">
        <v>70.2</v>
      </c>
      <c r="F1365" s="26">
        <f t="shared" si="196"/>
        <v>-0.54166666666666552</v>
      </c>
      <c r="G1365" s="26">
        <f t="shared" si="191"/>
        <v>19.5</v>
      </c>
      <c r="H1365" s="26">
        <f t="shared" si="197"/>
        <v>-1.9499999999999957</v>
      </c>
      <c r="I1365" s="28">
        <f>$Y$8*F1365</f>
        <v>-920.83333333333144</v>
      </c>
      <c r="J1365" s="28">
        <f>$Z$8*$Y$8*$AA$8</f>
        <v>200.12400000000002</v>
      </c>
      <c r="K1365" s="28">
        <f>0.5*$AB$8*$AD$8*$AC$8*(G1365)^2</f>
        <v>159.70499999999998</v>
      </c>
      <c r="L1365" s="28">
        <f t="shared" si="192"/>
        <v>-561.00433333333149</v>
      </c>
      <c r="M1365" s="31">
        <f t="shared" si="193"/>
        <v>-10939.584499999964</v>
      </c>
      <c r="N1365" s="31">
        <f t="shared" si="194"/>
        <v>-10.939584499999965</v>
      </c>
      <c r="O1365" s="24" t="str">
        <f t="shared" si="195"/>
        <v>BRAKING</v>
      </c>
      <c r="P1365" s="24">
        <f t="shared" si="189"/>
        <v>617.19692592592787</v>
      </c>
      <c r="Q1365" s="24">
        <f t="shared" si="190"/>
        <v>401.17800185185314</v>
      </c>
      <c r="AE1365">
        <f>IF(E1365&lt;1,1,0)</f>
        <v>0</v>
      </c>
      <c r="AF1365">
        <f>IF(AE1365=1,"",E1365)</f>
        <v>70.2</v>
      </c>
      <c r="AG1365">
        <f>E1365/3.6</f>
        <v>19.5</v>
      </c>
    </row>
    <row r="1366" spans="2:33" x14ac:dyDescent="0.3">
      <c r="B1366" s="6" t="s">
        <v>54</v>
      </c>
      <c r="C1366" s="6">
        <v>1358</v>
      </c>
      <c r="D1366" s="6">
        <v>336</v>
      </c>
      <c r="E1366" s="12">
        <v>68.2</v>
      </c>
      <c r="F1366" s="26">
        <f t="shared" si="196"/>
        <v>-0.56944444444444564</v>
      </c>
      <c r="G1366" s="26">
        <f t="shared" si="191"/>
        <v>18.944444444444446</v>
      </c>
      <c r="H1366" s="26">
        <f t="shared" si="197"/>
        <v>-2.0500000000000043</v>
      </c>
      <c r="I1366" s="28">
        <f>$Y$8*F1366</f>
        <v>-968.05555555555759</v>
      </c>
      <c r="J1366" s="28">
        <f>$Z$8*$Y$8*$AA$8</f>
        <v>200.12400000000002</v>
      </c>
      <c r="K1366" s="28">
        <f>0.5*$AB$8*$AD$8*$AC$8*(G1366)^2</f>
        <v>150.73462962962964</v>
      </c>
      <c r="L1366" s="28">
        <f t="shared" si="192"/>
        <v>-617.19692592592787</v>
      </c>
      <c r="M1366" s="31">
        <f t="shared" si="193"/>
        <v>-11692.452874485634</v>
      </c>
      <c r="N1366" s="31">
        <f t="shared" si="194"/>
        <v>-11.692452874485634</v>
      </c>
      <c r="O1366" s="24" t="str">
        <f t="shared" si="195"/>
        <v>BRAKING</v>
      </c>
      <c r="P1366" s="24">
        <f t="shared" si="189"/>
        <v>697.17012037037171</v>
      </c>
      <c r="Q1366" s="24">
        <f t="shared" si="190"/>
        <v>453.16057824074164</v>
      </c>
      <c r="AE1366">
        <f>IF(E1366&lt;1,1,0)</f>
        <v>0</v>
      </c>
      <c r="AF1366">
        <f>IF(AE1366=1,"",E1366)</f>
        <v>68.2</v>
      </c>
      <c r="AG1366">
        <f>E1366/3.6</f>
        <v>18.944444444444446</v>
      </c>
    </row>
    <row r="1367" spans="2:33" x14ac:dyDescent="0.3">
      <c r="B1367" s="6" t="s">
        <v>54</v>
      </c>
      <c r="C1367" s="6">
        <v>1359</v>
      </c>
      <c r="D1367" s="6">
        <v>337</v>
      </c>
      <c r="E1367" s="12">
        <v>66.099999999999994</v>
      </c>
      <c r="F1367" s="26">
        <f t="shared" si="196"/>
        <v>-0.61111111111111194</v>
      </c>
      <c r="G1367" s="26">
        <f t="shared" si="191"/>
        <v>18.361111111111111</v>
      </c>
      <c r="H1367" s="26">
        <f t="shared" si="197"/>
        <v>-2.2000000000000028</v>
      </c>
      <c r="I1367" s="28">
        <f>$Y$8*F1367</f>
        <v>-1038.8888888888903</v>
      </c>
      <c r="J1367" s="28">
        <f>$Z$8*$Y$8*$AA$8</f>
        <v>200.12400000000002</v>
      </c>
      <c r="K1367" s="28">
        <f>0.5*$AB$8*$AD$8*$AC$8*(G1367)^2</f>
        <v>141.59476851851852</v>
      </c>
      <c r="L1367" s="28">
        <f t="shared" si="192"/>
        <v>-697.17012037037171</v>
      </c>
      <c r="M1367" s="31">
        <f t="shared" si="193"/>
        <v>-12800.818043467103</v>
      </c>
      <c r="N1367" s="31">
        <f t="shared" si="194"/>
        <v>-12.800818043467103</v>
      </c>
      <c r="O1367" s="24" t="str">
        <f t="shared" si="195"/>
        <v>BRAKING</v>
      </c>
      <c r="P1367" s="24">
        <f t="shared" si="189"/>
        <v>730.463592592591</v>
      </c>
      <c r="Q1367" s="24">
        <f t="shared" si="190"/>
        <v>474.80133518518414</v>
      </c>
      <c r="AE1367">
        <f>IF(E1367&lt;1,1,0)</f>
        <v>0</v>
      </c>
      <c r="AF1367">
        <f>IF(AE1367=1,"",E1367)</f>
        <v>66.099999999999994</v>
      </c>
      <c r="AG1367">
        <f>E1367/3.6</f>
        <v>18.361111111111111</v>
      </c>
    </row>
    <row r="1368" spans="2:33" x14ac:dyDescent="0.3">
      <c r="B1368" s="6" t="s">
        <v>54</v>
      </c>
      <c r="C1368" s="6">
        <v>1360</v>
      </c>
      <c r="D1368" s="6">
        <v>338</v>
      </c>
      <c r="E1368" s="12">
        <v>63.8</v>
      </c>
      <c r="F1368" s="26">
        <f t="shared" si="196"/>
        <v>-0.624999999999999</v>
      </c>
      <c r="G1368" s="26">
        <f t="shared" si="191"/>
        <v>17.722222222222221</v>
      </c>
      <c r="H1368" s="26">
        <f t="shared" si="197"/>
        <v>-2.2499999999999964</v>
      </c>
      <c r="I1368" s="28">
        <f>$Y$8*F1368</f>
        <v>-1062.4999999999984</v>
      </c>
      <c r="J1368" s="28">
        <f>$Z$8*$Y$8*$AA$8</f>
        <v>200.12400000000002</v>
      </c>
      <c r="K1368" s="28">
        <f>0.5*$AB$8*$AD$8*$AC$8*(G1368)^2</f>
        <v>131.91240740740739</v>
      </c>
      <c r="L1368" s="28">
        <f t="shared" si="192"/>
        <v>-730.463592592591</v>
      </c>
      <c r="M1368" s="31">
        <f t="shared" si="193"/>
        <v>-12945.438113168695</v>
      </c>
      <c r="N1368" s="31">
        <f t="shared" si="194"/>
        <v>-12.945438113168695</v>
      </c>
      <c r="O1368" s="24" t="str">
        <f t="shared" si="195"/>
        <v>BRAKING</v>
      </c>
      <c r="P1368" s="24">
        <f t="shared" si="189"/>
        <v>526.90414814814676</v>
      </c>
      <c r="Q1368" s="24">
        <f t="shared" si="190"/>
        <v>342.48769629629538</v>
      </c>
      <c r="AE1368">
        <f>IF(E1368&lt;1,1,0)</f>
        <v>0</v>
      </c>
      <c r="AF1368">
        <f>IF(AE1368=1,"",E1368)</f>
        <v>63.8</v>
      </c>
      <c r="AG1368">
        <f>E1368/3.6</f>
        <v>17.722222222222221</v>
      </c>
    </row>
    <row r="1369" spans="2:33" x14ac:dyDescent="0.3">
      <c r="B1369" s="6" t="s">
        <v>54</v>
      </c>
      <c r="C1369" s="6">
        <v>1361</v>
      </c>
      <c r="D1369" s="6">
        <v>339</v>
      </c>
      <c r="E1369" s="12">
        <v>61.6</v>
      </c>
      <c r="F1369" s="26">
        <f t="shared" si="196"/>
        <v>-0.49999999999999922</v>
      </c>
      <c r="G1369" s="26">
        <f t="shared" si="191"/>
        <v>17.111111111111111</v>
      </c>
      <c r="H1369" s="26">
        <f t="shared" si="197"/>
        <v>-1.7999999999999972</v>
      </c>
      <c r="I1369" s="28">
        <f>$Y$8*F1369</f>
        <v>-849.99999999999864</v>
      </c>
      <c r="J1369" s="28">
        <f>$Z$8*$Y$8*$AA$8</f>
        <v>200.12400000000002</v>
      </c>
      <c r="K1369" s="28">
        <f>0.5*$AB$8*$AD$8*$AC$8*(G1369)^2</f>
        <v>122.97185185185185</v>
      </c>
      <c r="L1369" s="28">
        <f t="shared" si="192"/>
        <v>-526.90414814814676</v>
      </c>
      <c r="M1369" s="31">
        <f t="shared" si="193"/>
        <v>-9015.9154238682895</v>
      </c>
      <c r="N1369" s="31">
        <f t="shared" si="194"/>
        <v>-9.0159154238682895</v>
      </c>
      <c r="O1369" s="24" t="str">
        <f t="shared" si="195"/>
        <v>BRAKING</v>
      </c>
      <c r="P1369" s="24">
        <f t="shared" si="189"/>
        <v>107.43025925926028</v>
      </c>
      <c r="Q1369" s="24">
        <f t="shared" si="190"/>
        <v>69.829668518519185</v>
      </c>
      <c r="AE1369">
        <f>IF(E1369&lt;1,1,0)</f>
        <v>0</v>
      </c>
      <c r="AF1369">
        <f>IF(AE1369=1,"",E1369)</f>
        <v>61.6</v>
      </c>
      <c r="AG1369">
        <f>E1369/3.6</f>
        <v>17.111111111111111</v>
      </c>
    </row>
    <row r="1370" spans="2:33" x14ac:dyDescent="0.3">
      <c r="B1370" s="6" t="s">
        <v>54</v>
      </c>
      <c r="C1370" s="6">
        <v>1362</v>
      </c>
      <c r="D1370" s="6">
        <v>340</v>
      </c>
      <c r="E1370" s="12">
        <v>60.2</v>
      </c>
      <c r="F1370" s="26">
        <f t="shared" si="196"/>
        <v>-0.25000000000000061</v>
      </c>
      <c r="G1370" s="26">
        <f t="shared" si="191"/>
        <v>16.722222222222221</v>
      </c>
      <c r="H1370" s="26">
        <f t="shared" si="197"/>
        <v>-0.90000000000000213</v>
      </c>
      <c r="I1370" s="28">
        <f>$Y$8*F1370</f>
        <v>-425.00000000000102</v>
      </c>
      <c r="J1370" s="28">
        <f>$Z$8*$Y$8*$AA$8</f>
        <v>200.12400000000002</v>
      </c>
      <c r="K1370" s="28">
        <f>0.5*$AB$8*$AD$8*$AC$8*(G1370)^2</f>
        <v>117.44574074074072</v>
      </c>
      <c r="L1370" s="28">
        <f t="shared" si="192"/>
        <v>-107.43025925926028</v>
      </c>
      <c r="M1370" s="31">
        <f t="shared" si="193"/>
        <v>-1796.4726687242969</v>
      </c>
      <c r="N1370" s="31">
        <f t="shared" si="194"/>
        <v>-1.7964726687242969</v>
      </c>
      <c r="O1370" s="24" t="str">
        <f t="shared" si="195"/>
        <v>BRAKING</v>
      </c>
      <c r="P1370" s="24">
        <f t="shared" si="189"/>
        <v>0</v>
      </c>
      <c r="Q1370" s="24">
        <f t="shared" si="190"/>
        <v>0</v>
      </c>
      <c r="AE1370">
        <f>IF(E1370&lt;1,1,0)</f>
        <v>0</v>
      </c>
      <c r="AF1370">
        <f>IF(AE1370=1,"",E1370)</f>
        <v>60.2</v>
      </c>
      <c r="AG1370">
        <f>E1370/3.6</f>
        <v>16.722222222222221</v>
      </c>
    </row>
    <row r="1371" spans="2:33" x14ac:dyDescent="0.3">
      <c r="B1371" s="6" t="s">
        <v>54</v>
      </c>
      <c r="C1371" s="6">
        <v>1363</v>
      </c>
      <c r="D1371" s="6">
        <v>341</v>
      </c>
      <c r="E1371" s="12">
        <v>59.8</v>
      </c>
      <c r="F1371" s="26">
        <f t="shared" si="196"/>
        <v>2.7777777777777186E-2</v>
      </c>
      <c r="G1371" s="26">
        <f t="shared" si="191"/>
        <v>16.611111111111111</v>
      </c>
      <c r="H1371" s="26">
        <f t="shared" si="197"/>
        <v>9.9999999999997868E-2</v>
      </c>
      <c r="I1371" s="28">
        <f>$Y$8*F1371</f>
        <v>47.22222222222122</v>
      </c>
      <c r="J1371" s="28">
        <f>$Z$8*$Y$8*$AA$8</f>
        <v>200.12400000000002</v>
      </c>
      <c r="K1371" s="28">
        <f>0.5*$AB$8*$AD$8*$AC$8*(G1371)^2</f>
        <v>115.89018518518517</v>
      </c>
      <c r="L1371" s="28">
        <f t="shared" si="192"/>
        <v>363.23640740740643</v>
      </c>
      <c r="M1371" s="31">
        <f t="shared" si="193"/>
        <v>6033.7603230452514</v>
      </c>
      <c r="N1371" s="31">
        <f t="shared" si="194"/>
        <v>6.033760323045251</v>
      </c>
      <c r="O1371" s="24" t="str">
        <f t="shared" si="195"/>
        <v/>
      </c>
      <c r="P1371" s="24">
        <f t="shared" si="189"/>
        <v>0</v>
      </c>
      <c r="Q1371" s="24">
        <f t="shared" si="190"/>
        <v>0</v>
      </c>
      <c r="AE1371">
        <f>IF(E1371&lt;1,1,0)</f>
        <v>0</v>
      </c>
      <c r="AF1371">
        <f>IF(AE1371=1,"",E1371)</f>
        <v>59.8</v>
      </c>
      <c r="AG1371">
        <f>E1371/3.6</f>
        <v>16.611111111111111</v>
      </c>
    </row>
    <row r="1372" spans="2:33" x14ac:dyDescent="0.3">
      <c r="B1372" s="6" t="s">
        <v>54</v>
      </c>
      <c r="C1372" s="6">
        <v>1364</v>
      </c>
      <c r="D1372" s="6">
        <v>342</v>
      </c>
      <c r="E1372" s="12">
        <v>60.4</v>
      </c>
      <c r="F1372" s="26">
        <f t="shared" si="196"/>
        <v>0.27777777777777779</v>
      </c>
      <c r="G1372" s="26">
        <f t="shared" si="191"/>
        <v>16.777777777777779</v>
      </c>
      <c r="H1372" s="26">
        <f t="shared" si="197"/>
        <v>1</v>
      </c>
      <c r="I1372" s="28">
        <f>$Y$8*F1372</f>
        <v>472.22222222222223</v>
      </c>
      <c r="J1372" s="28">
        <f>$Z$8*$Y$8*$AA$8</f>
        <v>200.12400000000002</v>
      </c>
      <c r="K1372" s="28">
        <f>0.5*$AB$8*$AD$8*$AC$8*(G1372)^2</f>
        <v>118.22740740740743</v>
      </c>
      <c r="L1372" s="28">
        <f t="shared" si="192"/>
        <v>790.57362962962964</v>
      </c>
      <c r="M1372" s="31">
        <f t="shared" si="193"/>
        <v>13264.06867489712</v>
      </c>
      <c r="N1372" s="31">
        <f t="shared" si="194"/>
        <v>13.264068674897119</v>
      </c>
      <c r="O1372" s="24" t="str">
        <f t="shared" si="195"/>
        <v/>
      </c>
      <c r="P1372" s="24">
        <f t="shared" si="189"/>
        <v>0</v>
      </c>
      <c r="Q1372" s="24">
        <f t="shared" si="190"/>
        <v>0</v>
      </c>
      <c r="AE1372">
        <f>IF(E1372&lt;1,1,0)</f>
        <v>0</v>
      </c>
      <c r="AF1372">
        <f>IF(AE1372=1,"",E1372)</f>
        <v>60.4</v>
      </c>
      <c r="AG1372">
        <f>E1372/3.6</f>
        <v>16.777777777777779</v>
      </c>
    </row>
    <row r="1373" spans="2:33" x14ac:dyDescent="0.3">
      <c r="B1373" s="6" t="s">
        <v>54</v>
      </c>
      <c r="C1373" s="6">
        <v>1365</v>
      </c>
      <c r="D1373" s="6">
        <v>343</v>
      </c>
      <c r="E1373" s="12">
        <v>61.8</v>
      </c>
      <c r="F1373" s="26">
        <f t="shared" si="196"/>
        <v>0.30555555555555597</v>
      </c>
      <c r="G1373" s="26">
        <f t="shared" si="191"/>
        <v>17.166666666666664</v>
      </c>
      <c r="H1373" s="26">
        <f t="shared" si="197"/>
        <v>1.1000000000000014</v>
      </c>
      <c r="I1373" s="28">
        <f>$Y$8*F1373</f>
        <v>519.44444444444514</v>
      </c>
      <c r="J1373" s="28">
        <f>$Z$8*$Y$8*$AA$8</f>
        <v>200.12400000000002</v>
      </c>
      <c r="K1373" s="28">
        <f>0.5*$AB$8*$AD$8*$AC$8*(G1373)^2</f>
        <v>123.77166666666662</v>
      </c>
      <c r="L1373" s="28">
        <f t="shared" si="192"/>
        <v>843.34011111111181</v>
      </c>
      <c r="M1373" s="31">
        <f t="shared" si="193"/>
        <v>14477.338574074083</v>
      </c>
      <c r="N1373" s="31">
        <f t="shared" si="194"/>
        <v>14.477338574074084</v>
      </c>
      <c r="O1373" s="24" t="str">
        <f t="shared" si="195"/>
        <v/>
      </c>
      <c r="P1373" s="24">
        <f t="shared" si="189"/>
        <v>0</v>
      </c>
      <c r="Q1373" s="24">
        <f t="shared" si="190"/>
        <v>0</v>
      </c>
      <c r="AE1373">
        <f>IF(E1373&lt;1,1,0)</f>
        <v>0</v>
      </c>
      <c r="AF1373">
        <f>IF(AE1373=1,"",E1373)</f>
        <v>61.8</v>
      </c>
      <c r="AG1373">
        <f>E1373/3.6</f>
        <v>17.166666666666664</v>
      </c>
    </row>
    <row r="1374" spans="2:33" x14ac:dyDescent="0.3">
      <c r="B1374" s="6" t="s">
        <v>54</v>
      </c>
      <c r="C1374" s="6">
        <v>1366</v>
      </c>
      <c r="D1374" s="6">
        <v>344</v>
      </c>
      <c r="E1374" s="12">
        <v>62.6</v>
      </c>
      <c r="F1374" s="26">
        <f t="shared" si="196"/>
        <v>0.12500000000000078</v>
      </c>
      <c r="G1374" s="26">
        <f t="shared" si="191"/>
        <v>17.388888888888889</v>
      </c>
      <c r="H1374" s="26">
        <f t="shared" si="197"/>
        <v>0.45000000000000284</v>
      </c>
      <c r="I1374" s="28">
        <f>$Y$8*F1374</f>
        <v>212.50000000000131</v>
      </c>
      <c r="J1374" s="28">
        <f>$Z$8*$Y$8*$AA$8</f>
        <v>200.12400000000002</v>
      </c>
      <c r="K1374" s="28">
        <f>0.5*$AB$8*$AD$8*$AC$8*(G1374)^2</f>
        <v>126.99685185185186</v>
      </c>
      <c r="L1374" s="28">
        <f t="shared" si="192"/>
        <v>539.62085185185322</v>
      </c>
      <c r="M1374" s="31">
        <f t="shared" si="193"/>
        <v>9383.4070349794474</v>
      </c>
      <c r="N1374" s="31">
        <f t="shared" si="194"/>
        <v>9.3834070349794469</v>
      </c>
      <c r="O1374" s="24" t="str">
        <f t="shared" si="195"/>
        <v/>
      </c>
      <c r="P1374" s="24">
        <f t="shared" si="189"/>
        <v>0</v>
      </c>
      <c r="Q1374" s="24">
        <f t="shared" si="190"/>
        <v>0</v>
      </c>
      <c r="AE1374">
        <f>IF(E1374&lt;1,1,0)</f>
        <v>0</v>
      </c>
      <c r="AF1374">
        <f>IF(AE1374=1,"",E1374)</f>
        <v>62.6</v>
      </c>
      <c r="AG1374">
        <f>E1374/3.6</f>
        <v>17.388888888888889</v>
      </c>
    </row>
    <row r="1375" spans="2:33" x14ac:dyDescent="0.3">
      <c r="B1375" s="6" t="s">
        <v>54</v>
      </c>
      <c r="C1375" s="6">
        <v>1367</v>
      </c>
      <c r="D1375" s="6">
        <v>345</v>
      </c>
      <c r="E1375" s="12">
        <v>62.7</v>
      </c>
      <c r="F1375" s="26">
        <f t="shared" si="196"/>
        <v>-9.7222222222222612E-2</v>
      </c>
      <c r="G1375" s="26">
        <f t="shared" si="191"/>
        <v>17.416666666666668</v>
      </c>
      <c r="H1375" s="26">
        <f t="shared" si="197"/>
        <v>-0.35000000000000142</v>
      </c>
      <c r="I1375" s="28">
        <f>$Y$8*F1375</f>
        <v>-165.27777777777845</v>
      </c>
      <c r="J1375" s="28">
        <f>$Z$8*$Y$8*$AA$8</f>
        <v>200.12400000000002</v>
      </c>
      <c r="K1375" s="28">
        <f>0.5*$AB$8*$AD$8*$AC$8*(G1375)^2</f>
        <v>127.40291666666668</v>
      </c>
      <c r="L1375" s="28">
        <f t="shared" si="192"/>
        <v>162.24913888888824</v>
      </c>
      <c r="M1375" s="31">
        <f t="shared" si="193"/>
        <v>2825.8391689814703</v>
      </c>
      <c r="N1375" s="31">
        <f t="shared" si="194"/>
        <v>2.8258391689814704</v>
      </c>
      <c r="O1375" s="24" t="str">
        <f t="shared" si="195"/>
        <v/>
      </c>
      <c r="P1375" s="24">
        <f t="shared" si="189"/>
        <v>313.20345370370438</v>
      </c>
      <c r="Q1375" s="24">
        <f t="shared" si="190"/>
        <v>203.58224490740787</v>
      </c>
      <c r="AE1375">
        <f>IF(E1375&lt;1,1,0)</f>
        <v>0</v>
      </c>
      <c r="AF1375">
        <f>IF(AE1375=1,"",E1375)</f>
        <v>62.7</v>
      </c>
      <c r="AG1375">
        <f>E1375/3.6</f>
        <v>17.416666666666668</v>
      </c>
    </row>
    <row r="1376" spans="2:33" x14ac:dyDescent="0.3">
      <c r="B1376" s="6" t="s">
        <v>54</v>
      </c>
      <c r="C1376" s="6">
        <v>1368</v>
      </c>
      <c r="D1376" s="6">
        <v>346</v>
      </c>
      <c r="E1376" s="12">
        <v>61.9</v>
      </c>
      <c r="F1376" s="26">
        <f t="shared" si="196"/>
        <v>-0.37500000000000039</v>
      </c>
      <c r="G1376" s="26">
        <f t="shared" si="191"/>
        <v>17.194444444444443</v>
      </c>
      <c r="H1376" s="26">
        <f t="shared" si="197"/>
        <v>-1.3500000000000014</v>
      </c>
      <c r="I1376" s="28">
        <f>$Y$8*F1376</f>
        <v>-637.50000000000068</v>
      </c>
      <c r="J1376" s="28">
        <f>$Z$8*$Y$8*$AA$8</f>
        <v>200.12400000000002</v>
      </c>
      <c r="K1376" s="28">
        <f>0.5*$AB$8*$AD$8*$AC$8*(G1376)^2</f>
        <v>124.17254629629628</v>
      </c>
      <c r="L1376" s="28">
        <f t="shared" si="192"/>
        <v>-313.20345370370438</v>
      </c>
      <c r="M1376" s="31">
        <f t="shared" si="193"/>
        <v>-5385.3593845164723</v>
      </c>
      <c r="N1376" s="31">
        <f t="shared" si="194"/>
        <v>-5.3853593845164722</v>
      </c>
      <c r="O1376" s="24" t="str">
        <f t="shared" si="195"/>
        <v>BRAKING</v>
      </c>
      <c r="P1376" s="24">
        <f t="shared" si="189"/>
        <v>509.5982222222222</v>
      </c>
      <c r="Q1376" s="24">
        <f t="shared" si="190"/>
        <v>331.23884444444445</v>
      </c>
      <c r="AE1376">
        <f>IF(E1376&lt;1,1,0)</f>
        <v>0</v>
      </c>
      <c r="AF1376">
        <f>IF(AE1376=1,"",E1376)</f>
        <v>61.9</v>
      </c>
      <c r="AG1376">
        <f>E1376/3.6</f>
        <v>17.194444444444443</v>
      </c>
    </row>
    <row r="1377" spans="2:33" x14ac:dyDescent="0.3">
      <c r="B1377" s="6" t="s">
        <v>54</v>
      </c>
      <c r="C1377" s="6">
        <v>1369</v>
      </c>
      <c r="D1377" s="6">
        <v>347</v>
      </c>
      <c r="E1377" s="12">
        <v>60</v>
      </c>
      <c r="F1377" s="26">
        <f t="shared" si="196"/>
        <v>-0.4861111111111111</v>
      </c>
      <c r="G1377" s="26">
        <f t="shared" si="191"/>
        <v>16.666666666666668</v>
      </c>
      <c r="H1377" s="26">
        <f t="shared" si="197"/>
        <v>-1.75</v>
      </c>
      <c r="I1377" s="28">
        <f>$Y$8*F1377</f>
        <v>-826.38888888888891</v>
      </c>
      <c r="J1377" s="28">
        <f>$Z$8*$Y$8*$AA$8</f>
        <v>200.12400000000002</v>
      </c>
      <c r="K1377" s="28">
        <f>0.5*$AB$8*$AD$8*$AC$8*(G1377)^2</f>
        <v>116.66666666666669</v>
      </c>
      <c r="L1377" s="28">
        <f t="shared" si="192"/>
        <v>-509.5982222222222</v>
      </c>
      <c r="M1377" s="31">
        <f t="shared" si="193"/>
        <v>-8493.3037037037047</v>
      </c>
      <c r="N1377" s="31">
        <f t="shared" si="194"/>
        <v>-8.4933037037037042</v>
      </c>
      <c r="O1377" s="24" t="str">
        <f t="shared" si="195"/>
        <v>BRAKING</v>
      </c>
      <c r="P1377" s="24">
        <f t="shared" si="189"/>
        <v>208.79303703703772</v>
      </c>
      <c r="Q1377" s="24">
        <f t="shared" si="190"/>
        <v>135.71547407407454</v>
      </c>
      <c r="AE1377">
        <f>IF(E1377&lt;1,1,0)</f>
        <v>0</v>
      </c>
      <c r="AF1377">
        <f>IF(AE1377=1,"",E1377)</f>
        <v>60</v>
      </c>
      <c r="AG1377">
        <f>E1377/3.6</f>
        <v>16.666666666666668</v>
      </c>
    </row>
    <row r="1378" spans="2:33" x14ac:dyDescent="0.3">
      <c r="B1378" s="6" t="s">
        <v>54</v>
      </c>
      <c r="C1378" s="6">
        <v>1370</v>
      </c>
      <c r="D1378" s="6">
        <v>348</v>
      </c>
      <c r="E1378" s="12">
        <v>58.4</v>
      </c>
      <c r="F1378" s="26">
        <f t="shared" si="196"/>
        <v>-0.30555555555555597</v>
      </c>
      <c r="G1378" s="26">
        <f t="shared" si="191"/>
        <v>16.222222222222221</v>
      </c>
      <c r="H1378" s="26">
        <f t="shared" si="197"/>
        <v>-1.1000000000000014</v>
      </c>
      <c r="I1378" s="28">
        <f>$Y$8*F1378</f>
        <v>-519.44444444444514</v>
      </c>
      <c r="J1378" s="28">
        <f>$Z$8*$Y$8*$AA$8</f>
        <v>200.12400000000002</v>
      </c>
      <c r="K1378" s="28">
        <f>0.5*$AB$8*$AD$8*$AC$8*(G1378)^2</f>
        <v>110.52740740740738</v>
      </c>
      <c r="L1378" s="28">
        <f t="shared" si="192"/>
        <v>-208.79303703703772</v>
      </c>
      <c r="M1378" s="31">
        <f t="shared" si="193"/>
        <v>-3387.0870452675008</v>
      </c>
      <c r="N1378" s="31">
        <f t="shared" si="194"/>
        <v>-3.3870870452675006</v>
      </c>
      <c r="O1378" s="24" t="str">
        <f t="shared" si="195"/>
        <v>BRAKING</v>
      </c>
      <c r="P1378" s="24">
        <f t="shared" si="189"/>
        <v>0</v>
      </c>
      <c r="Q1378" s="24">
        <f t="shared" si="190"/>
        <v>0</v>
      </c>
      <c r="AE1378">
        <f>IF(E1378&lt;1,1,0)</f>
        <v>0</v>
      </c>
      <c r="AF1378">
        <f>IF(AE1378=1,"",E1378)</f>
        <v>58.4</v>
      </c>
      <c r="AG1378">
        <f>E1378/3.6</f>
        <v>16.222222222222221</v>
      </c>
    </row>
    <row r="1379" spans="2:33" x14ac:dyDescent="0.3">
      <c r="B1379" s="6" t="s">
        <v>54</v>
      </c>
      <c r="C1379" s="6">
        <v>1371</v>
      </c>
      <c r="D1379" s="6">
        <v>349</v>
      </c>
      <c r="E1379" s="12">
        <v>57.8</v>
      </c>
      <c r="F1379" s="26">
        <f t="shared" si="196"/>
        <v>-8.3333333333333523E-2</v>
      </c>
      <c r="G1379" s="26">
        <f t="shared" si="191"/>
        <v>16.055555555555554</v>
      </c>
      <c r="H1379" s="26">
        <f t="shared" si="197"/>
        <v>-0.30000000000000071</v>
      </c>
      <c r="I1379" s="28">
        <f>$Y$8*F1379</f>
        <v>-141.666666666667</v>
      </c>
      <c r="J1379" s="28">
        <f>$Z$8*$Y$8*$AA$8</f>
        <v>200.12400000000002</v>
      </c>
      <c r="K1379" s="28">
        <f>0.5*$AB$8*$AD$8*$AC$8*(G1379)^2</f>
        <v>108.26796296296293</v>
      </c>
      <c r="L1379" s="28">
        <f t="shared" si="192"/>
        <v>166.72529629629594</v>
      </c>
      <c r="M1379" s="31">
        <f t="shared" si="193"/>
        <v>2676.8672572016399</v>
      </c>
      <c r="N1379" s="31">
        <f t="shared" si="194"/>
        <v>2.6768672572016396</v>
      </c>
      <c r="O1379" s="24" t="str">
        <f t="shared" si="195"/>
        <v/>
      </c>
      <c r="P1379" s="24">
        <f t="shared" si="189"/>
        <v>0</v>
      </c>
      <c r="Q1379" s="24">
        <f t="shared" si="190"/>
        <v>0</v>
      </c>
      <c r="AE1379">
        <f>IF(E1379&lt;1,1,0)</f>
        <v>0</v>
      </c>
      <c r="AF1379">
        <f>IF(AE1379=1,"",E1379)</f>
        <v>57.8</v>
      </c>
      <c r="AG1379">
        <f>E1379/3.6</f>
        <v>16.055555555555554</v>
      </c>
    </row>
    <row r="1380" spans="2:33" x14ac:dyDescent="0.3">
      <c r="B1380" s="6" t="s">
        <v>54</v>
      </c>
      <c r="C1380" s="6">
        <v>1372</v>
      </c>
      <c r="D1380" s="6">
        <v>350</v>
      </c>
      <c r="E1380" s="12">
        <v>57.8</v>
      </c>
      <c r="F1380" s="26">
        <f t="shared" si="196"/>
        <v>0</v>
      </c>
      <c r="G1380" s="26">
        <f t="shared" si="191"/>
        <v>16.055555555555554</v>
      </c>
      <c r="H1380" s="26">
        <f t="shared" si="197"/>
        <v>0</v>
      </c>
      <c r="I1380" s="28">
        <f>$Y$8*F1380</f>
        <v>0</v>
      </c>
      <c r="J1380" s="28">
        <f>$Z$8*$Y$8*$AA$8</f>
        <v>200.12400000000002</v>
      </c>
      <c r="K1380" s="28">
        <f>0.5*$AB$8*$AD$8*$AC$8*(G1380)^2</f>
        <v>108.26796296296293</v>
      </c>
      <c r="L1380" s="28">
        <f t="shared" si="192"/>
        <v>308.39196296296296</v>
      </c>
      <c r="M1380" s="31">
        <f t="shared" si="193"/>
        <v>4951.4042942386823</v>
      </c>
      <c r="N1380" s="31">
        <f t="shared" si="194"/>
        <v>4.9514042942386824</v>
      </c>
      <c r="O1380" s="24" t="str">
        <f t="shared" si="195"/>
        <v/>
      </c>
      <c r="P1380" s="24">
        <f t="shared" si="189"/>
        <v>0</v>
      </c>
      <c r="Q1380" s="24">
        <f t="shared" si="190"/>
        <v>0</v>
      </c>
      <c r="AE1380">
        <f>IF(E1380&lt;1,1,0)</f>
        <v>0</v>
      </c>
      <c r="AF1380">
        <f>IF(AE1380=1,"",E1380)</f>
        <v>57.8</v>
      </c>
      <c r="AG1380">
        <f>E1380/3.6</f>
        <v>16.055555555555554</v>
      </c>
    </row>
    <row r="1381" spans="2:33" x14ac:dyDescent="0.3">
      <c r="B1381" s="6" t="s">
        <v>54</v>
      </c>
      <c r="C1381" s="6">
        <v>1373</v>
      </c>
      <c r="D1381" s="6">
        <v>351</v>
      </c>
      <c r="E1381" s="12">
        <v>57.8</v>
      </c>
      <c r="F1381" s="26">
        <f t="shared" si="196"/>
        <v>-6.9444444444444448E-2</v>
      </c>
      <c r="G1381" s="26">
        <f t="shared" si="191"/>
        <v>16.055555555555554</v>
      </c>
      <c r="H1381" s="26">
        <f t="shared" si="197"/>
        <v>-0.25</v>
      </c>
      <c r="I1381" s="28">
        <f>$Y$8*F1381</f>
        <v>-118.05555555555556</v>
      </c>
      <c r="J1381" s="28">
        <f>$Z$8*$Y$8*$AA$8</f>
        <v>200.12400000000002</v>
      </c>
      <c r="K1381" s="28">
        <f>0.5*$AB$8*$AD$8*$AC$8*(G1381)^2</f>
        <v>108.26796296296293</v>
      </c>
      <c r="L1381" s="28">
        <f t="shared" si="192"/>
        <v>190.33640740740739</v>
      </c>
      <c r="M1381" s="31">
        <f t="shared" si="193"/>
        <v>3055.956763374485</v>
      </c>
      <c r="N1381" s="31">
        <f t="shared" si="194"/>
        <v>3.0559567633744851</v>
      </c>
      <c r="O1381" s="24" t="str">
        <f t="shared" si="195"/>
        <v/>
      </c>
      <c r="P1381" s="24">
        <f t="shared" si="189"/>
        <v>71.250861111109785</v>
      </c>
      <c r="Q1381" s="24">
        <f t="shared" si="190"/>
        <v>46.313059722221361</v>
      </c>
      <c r="AE1381">
        <f>IF(E1381&lt;1,1,0)</f>
        <v>0</v>
      </c>
      <c r="AF1381">
        <f>IF(AE1381=1,"",E1381)</f>
        <v>57.8</v>
      </c>
      <c r="AG1381">
        <f>E1381/3.6</f>
        <v>16.055555555555554</v>
      </c>
    </row>
    <row r="1382" spans="2:33" x14ac:dyDescent="0.3">
      <c r="B1382" s="6" t="s">
        <v>54</v>
      </c>
      <c r="C1382" s="6">
        <v>1374</v>
      </c>
      <c r="D1382" s="6">
        <v>352</v>
      </c>
      <c r="E1382" s="12">
        <v>57.3</v>
      </c>
      <c r="F1382" s="26">
        <f t="shared" si="196"/>
        <v>-0.22222222222222143</v>
      </c>
      <c r="G1382" s="26">
        <f t="shared" si="191"/>
        <v>15.916666666666666</v>
      </c>
      <c r="H1382" s="26">
        <f t="shared" si="197"/>
        <v>-0.79999999999999716</v>
      </c>
      <c r="I1382" s="28">
        <f>$Y$8*F1382</f>
        <v>-377.77777777777646</v>
      </c>
      <c r="J1382" s="28">
        <f>$Z$8*$Y$8*$AA$8</f>
        <v>200.12400000000002</v>
      </c>
      <c r="K1382" s="28">
        <f>0.5*$AB$8*$AD$8*$AC$8*(G1382)^2</f>
        <v>106.40291666666666</v>
      </c>
      <c r="L1382" s="28">
        <f t="shared" si="192"/>
        <v>-71.250861111109785</v>
      </c>
      <c r="M1382" s="31">
        <f t="shared" si="193"/>
        <v>-1134.0762060184973</v>
      </c>
      <c r="N1382" s="31">
        <f t="shared" si="194"/>
        <v>-1.1340762060184972</v>
      </c>
      <c r="O1382" s="24" t="str">
        <f t="shared" si="195"/>
        <v>BRAKING</v>
      </c>
      <c r="P1382" s="24">
        <f t="shared" si="189"/>
        <v>405.85248148148139</v>
      </c>
      <c r="Q1382" s="24">
        <f t="shared" si="190"/>
        <v>263.8041129629629</v>
      </c>
      <c r="AE1382">
        <f>IF(E1382&lt;1,1,0)</f>
        <v>0</v>
      </c>
      <c r="AF1382">
        <f>IF(AE1382=1,"",E1382)</f>
        <v>57.3</v>
      </c>
      <c r="AG1382">
        <f>E1382/3.6</f>
        <v>15.916666666666666</v>
      </c>
    </row>
    <row r="1383" spans="2:33" x14ac:dyDescent="0.3">
      <c r="B1383" s="6" t="s">
        <v>54</v>
      </c>
      <c r="C1383" s="6">
        <v>1375</v>
      </c>
      <c r="D1383" s="6">
        <v>353</v>
      </c>
      <c r="E1383" s="12">
        <v>56.2</v>
      </c>
      <c r="F1383" s="26">
        <f t="shared" si="196"/>
        <v>-0.41666666666666663</v>
      </c>
      <c r="G1383" s="26">
        <f t="shared" si="191"/>
        <v>15.611111111111111</v>
      </c>
      <c r="H1383" s="26">
        <f t="shared" si="197"/>
        <v>-1.5</v>
      </c>
      <c r="I1383" s="28">
        <f>$Y$8*F1383</f>
        <v>-708.33333333333326</v>
      </c>
      <c r="J1383" s="28">
        <f>$Z$8*$Y$8*$AA$8</f>
        <v>200.12400000000002</v>
      </c>
      <c r="K1383" s="28">
        <f>0.5*$AB$8*$AD$8*$AC$8*(G1383)^2</f>
        <v>102.35685185185184</v>
      </c>
      <c r="L1383" s="28">
        <f t="shared" si="192"/>
        <v>-405.85248148148139</v>
      </c>
      <c r="M1383" s="31">
        <f t="shared" si="193"/>
        <v>-6335.8081831275704</v>
      </c>
      <c r="N1383" s="31">
        <f t="shared" si="194"/>
        <v>-6.3358081831275701</v>
      </c>
      <c r="O1383" s="24" t="str">
        <f t="shared" si="195"/>
        <v>BRAKING</v>
      </c>
      <c r="P1383" s="24">
        <f t="shared" si="189"/>
        <v>979.32308333333469</v>
      </c>
      <c r="Q1383" s="24">
        <f t="shared" si="190"/>
        <v>636.56000416666757</v>
      </c>
      <c r="AE1383">
        <f>IF(E1383&lt;1,1,0)</f>
        <v>0</v>
      </c>
      <c r="AF1383">
        <f>IF(AE1383=1,"",E1383)</f>
        <v>56.2</v>
      </c>
      <c r="AG1383">
        <f>E1383/3.6</f>
        <v>15.611111111111111</v>
      </c>
    </row>
    <row r="1384" spans="2:33" x14ac:dyDescent="0.3">
      <c r="B1384" s="6" t="s">
        <v>54</v>
      </c>
      <c r="C1384" s="6">
        <v>1376</v>
      </c>
      <c r="D1384" s="6">
        <v>354</v>
      </c>
      <c r="E1384" s="12">
        <v>54.3</v>
      </c>
      <c r="F1384" s="26">
        <f t="shared" si="196"/>
        <v>-0.75000000000000078</v>
      </c>
      <c r="G1384" s="26">
        <f t="shared" si="191"/>
        <v>15.083333333333332</v>
      </c>
      <c r="H1384" s="26">
        <f t="shared" si="197"/>
        <v>-2.7000000000000028</v>
      </c>
      <c r="I1384" s="28">
        <f>$Y$8*F1384</f>
        <v>-1275.0000000000014</v>
      </c>
      <c r="J1384" s="28">
        <f>$Z$8*$Y$8*$AA$8</f>
        <v>200.12400000000002</v>
      </c>
      <c r="K1384" s="28">
        <f>0.5*$AB$8*$AD$8*$AC$8*(G1384)^2</f>
        <v>95.552916666666647</v>
      </c>
      <c r="L1384" s="28">
        <f t="shared" si="192"/>
        <v>-979.32308333333469</v>
      </c>
      <c r="M1384" s="31">
        <f t="shared" si="193"/>
        <v>-14771.456506944463</v>
      </c>
      <c r="N1384" s="31">
        <f t="shared" si="194"/>
        <v>-14.771456506944464</v>
      </c>
      <c r="O1384" s="24" t="str">
        <f t="shared" si="195"/>
        <v>BRAKING</v>
      </c>
      <c r="P1384" s="24">
        <f t="shared" si="189"/>
        <v>1794.0219259259254</v>
      </c>
      <c r="Q1384" s="24">
        <f t="shared" si="190"/>
        <v>1166.1142518518516</v>
      </c>
      <c r="AE1384">
        <f>IF(E1384&lt;1,1,0)</f>
        <v>0</v>
      </c>
      <c r="AF1384">
        <f>IF(AE1384=1,"",E1384)</f>
        <v>54.3</v>
      </c>
      <c r="AG1384">
        <f>E1384/3.6</f>
        <v>15.083333333333332</v>
      </c>
    </row>
    <row r="1385" spans="2:33" x14ac:dyDescent="0.3">
      <c r="B1385" s="6" t="s">
        <v>54</v>
      </c>
      <c r="C1385" s="6">
        <v>1377</v>
      </c>
      <c r="D1385" s="6">
        <v>355</v>
      </c>
      <c r="E1385" s="12">
        <v>50.8</v>
      </c>
      <c r="F1385" s="26">
        <f t="shared" si="196"/>
        <v>-1.2222222222222219</v>
      </c>
      <c r="G1385" s="26">
        <f t="shared" si="191"/>
        <v>14.111111111111111</v>
      </c>
      <c r="H1385" s="26">
        <f t="shared" si="197"/>
        <v>-4.3999999999999986</v>
      </c>
      <c r="I1385" s="28">
        <f>$Y$8*F1385</f>
        <v>-2077.7777777777774</v>
      </c>
      <c r="J1385" s="28">
        <f>$Z$8*$Y$8*$AA$8</f>
        <v>200.12400000000002</v>
      </c>
      <c r="K1385" s="28">
        <f>0.5*$AB$8*$AD$8*$AC$8*(G1385)^2</f>
        <v>83.631851851851849</v>
      </c>
      <c r="L1385" s="28">
        <f t="shared" si="192"/>
        <v>-1794.0219259259254</v>
      </c>
      <c r="M1385" s="31">
        <f t="shared" si="193"/>
        <v>-25315.642732510281</v>
      </c>
      <c r="N1385" s="31">
        <f t="shared" si="194"/>
        <v>-25.31564273251028</v>
      </c>
      <c r="O1385" s="24" t="str">
        <f t="shared" si="195"/>
        <v>BRAKING</v>
      </c>
      <c r="P1385" s="24">
        <f t="shared" si="189"/>
        <v>2235.5623425925914</v>
      </c>
      <c r="Q1385" s="24">
        <f t="shared" si="190"/>
        <v>1453.1155226851845</v>
      </c>
      <c r="AE1385">
        <f>IF(E1385&lt;1,1,0)</f>
        <v>0</v>
      </c>
      <c r="AF1385">
        <f>IF(AE1385=1,"",E1385)</f>
        <v>50.8</v>
      </c>
      <c r="AG1385">
        <f>E1385/3.6</f>
        <v>14.111111111111111</v>
      </c>
    </row>
    <row r="1386" spans="2:33" x14ac:dyDescent="0.3">
      <c r="B1386" s="6" t="s">
        <v>54</v>
      </c>
      <c r="C1386" s="6">
        <v>1378</v>
      </c>
      <c r="D1386" s="6">
        <v>356</v>
      </c>
      <c r="E1386" s="12">
        <v>45.5</v>
      </c>
      <c r="F1386" s="26">
        <f t="shared" si="196"/>
        <v>-1.4722222222222214</v>
      </c>
      <c r="G1386" s="26">
        <f t="shared" si="191"/>
        <v>12.638888888888889</v>
      </c>
      <c r="H1386" s="26">
        <f t="shared" si="197"/>
        <v>-5.2999999999999972</v>
      </c>
      <c r="I1386" s="28">
        <f>$Y$8*F1386</f>
        <v>-2502.7777777777765</v>
      </c>
      <c r="J1386" s="28">
        <f>$Z$8*$Y$8*$AA$8</f>
        <v>200.12400000000002</v>
      </c>
      <c r="K1386" s="28">
        <f>0.5*$AB$8*$AD$8*$AC$8*(G1386)^2</f>
        <v>67.091435185185176</v>
      </c>
      <c r="L1386" s="28">
        <f t="shared" si="192"/>
        <v>-2235.5623425925914</v>
      </c>
      <c r="M1386" s="31">
        <f t="shared" si="193"/>
        <v>-28255.02405221192</v>
      </c>
      <c r="N1386" s="31">
        <f t="shared" si="194"/>
        <v>-28.255024052211919</v>
      </c>
      <c r="O1386" s="24" t="str">
        <f t="shared" si="195"/>
        <v>BRAKING</v>
      </c>
      <c r="P1386" s="24">
        <f t="shared" si="189"/>
        <v>2250.2821111111107</v>
      </c>
      <c r="Q1386" s="24">
        <f t="shared" si="190"/>
        <v>1462.683372222222</v>
      </c>
      <c r="AE1386">
        <f>IF(E1386&lt;1,1,0)</f>
        <v>0</v>
      </c>
      <c r="AF1386">
        <f>IF(AE1386=1,"",E1386)</f>
        <v>45.5</v>
      </c>
      <c r="AG1386">
        <f>E1386/3.6</f>
        <v>12.638888888888889</v>
      </c>
    </row>
    <row r="1387" spans="2:33" x14ac:dyDescent="0.3">
      <c r="B1387" s="6" t="s">
        <v>54</v>
      </c>
      <c r="C1387" s="6">
        <v>1379</v>
      </c>
      <c r="D1387" s="6">
        <v>357</v>
      </c>
      <c r="E1387" s="12">
        <v>40.200000000000003</v>
      </c>
      <c r="F1387" s="26">
        <f t="shared" si="196"/>
        <v>-1.4722222222222223</v>
      </c>
      <c r="G1387" s="26">
        <f t="shared" si="191"/>
        <v>11.166666666666668</v>
      </c>
      <c r="H1387" s="26">
        <f t="shared" si="197"/>
        <v>-5.3000000000000007</v>
      </c>
      <c r="I1387" s="28">
        <f>$Y$8*F1387</f>
        <v>-2502.7777777777778</v>
      </c>
      <c r="J1387" s="28">
        <f>$Z$8*$Y$8*$AA$8</f>
        <v>200.12400000000002</v>
      </c>
      <c r="K1387" s="28">
        <f>0.5*$AB$8*$AD$8*$AC$8*(G1387)^2</f>
        <v>52.371666666666677</v>
      </c>
      <c r="L1387" s="28">
        <f t="shared" si="192"/>
        <v>-2250.2821111111107</v>
      </c>
      <c r="M1387" s="31">
        <f t="shared" si="193"/>
        <v>-25128.150240740739</v>
      </c>
      <c r="N1387" s="31">
        <f t="shared" si="194"/>
        <v>-25.128150240740737</v>
      </c>
      <c r="O1387" s="24" t="str">
        <f t="shared" si="195"/>
        <v>BRAKING</v>
      </c>
      <c r="P1387" s="24">
        <f t="shared" si="189"/>
        <v>2263.1812314814811</v>
      </c>
      <c r="Q1387" s="24">
        <f t="shared" si="190"/>
        <v>1471.0678004629629</v>
      </c>
      <c r="AE1387">
        <f>IF(E1387&lt;1,1,0)</f>
        <v>0</v>
      </c>
      <c r="AF1387">
        <f>IF(AE1387=1,"",E1387)</f>
        <v>40.200000000000003</v>
      </c>
      <c r="AG1387">
        <f>E1387/3.6</f>
        <v>11.166666666666668</v>
      </c>
    </row>
    <row r="1388" spans="2:33" x14ac:dyDescent="0.3">
      <c r="B1388" s="6" t="s">
        <v>54</v>
      </c>
      <c r="C1388" s="6">
        <v>1380</v>
      </c>
      <c r="D1388" s="6">
        <v>358</v>
      </c>
      <c r="E1388" s="12">
        <v>34.9</v>
      </c>
      <c r="F1388" s="26">
        <f t="shared" si="196"/>
        <v>-1.4722222222222223</v>
      </c>
      <c r="G1388" s="26">
        <f t="shared" si="191"/>
        <v>9.6944444444444446</v>
      </c>
      <c r="H1388" s="26">
        <f t="shared" si="197"/>
        <v>-5.3000000000000007</v>
      </c>
      <c r="I1388" s="28">
        <f>$Y$8*F1388</f>
        <v>-2502.7777777777778</v>
      </c>
      <c r="J1388" s="28">
        <f>$Z$8*$Y$8*$AA$8</f>
        <v>200.12400000000002</v>
      </c>
      <c r="K1388" s="28">
        <f>0.5*$AB$8*$AD$8*$AC$8*(G1388)^2</f>
        <v>39.472546296296301</v>
      </c>
      <c r="L1388" s="28">
        <f t="shared" si="192"/>
        <v>-2263.1812314814811</v>
      </c>
      <c r="M1388" s="31">
        <f t="shared" si="193"/>
        <v>-21940.284716306582</v>
      </c>
      <c r="N1388" s="31">
        <f t="shared" si="194"/>
        <v>-21.940284716306582</v>
      </c>
      <c r="O1388" s="24" t="str">
        <f t="shared" si="195"/>
        <v>BRAKING</v>
      </c>
      <c r="P1388" s="24">
        <f t="shared" si="189"/>
        <v>1565.9263703703696</v>
      </c>
      <c r="Q1388" s="24">
        <f t="shared" si="190"/>
        <v>1017.8521407407403</v>
      </c>
      <c r="AE1388">
        <f>IF(E1388&lt;1,1,0)</f>
        <v>0</v>
      </c>
      <c r="AF1388">
        <f>IF(AE1388=1,"",E1388)</f>
        <v>34.9</v>
      </c>
      <c r="AG1388">
        <f>E1388/3.6</f>
        <v>9.6944444444444446</v>
      </c>
    </row>
    <row r="1389" spans="2:33" x14ac:dyDescent="0.3">
      <c r="B1389" s="6" t="s">
        <v>54</v>
      </c>
      <c r="C1389" s="6">
        <v>1381</v>
      </c>
      <c r="D1389" s="6">
        <v>359</v>
      </c>
      <c r="E1389" s="12">
        <v>29.6</v>
      </c>
      <c r="F1389" s="26">
        <f t="shared" si="196"/>
        <v>-1.0555555555555551</v>
      </c>
      <c r="G1389" s="26">
        <f t="shared" si="191"/>
        <v>8.2222222222222232</v>
      </c>
      <c r="H1389" s="26">
        <f t="shared" si="197"/>
        <v>-3.7999999999999989</v>
      </c>
      <c r="I1389" s="28">
        <f>$Y$8*F1389</f>
        <v>-1794.4444444444437</v>
      </c>
      <c r="J1389" s="28">
        <f>$Z$8*$Y$8*$AA$8</f>
        <v>200.12400000000002</v>
      </c>
      <c r="K1389" s="28">
        <f>0.5*$AB$8*$AD$8*$AC$8*(G1389)^2</f>
        <v>28.39407407407408</v>
      </c>
      <c r="L1389" s="28">
        <f t="shared" si="192"/>
        <v>-1565.9263703703696</v>
      </c>
      <c r="M1389" s="31">
        <f t="shared" si="193"/>
        <v>-12875.39460082304</v>
      </c>
      <c r="N1389" s="31">
        <f t="shared" si="194"/>
        <v>-12.875394600823039</v>
      </c>
      <c r="O1389" s="24" t="str">
        <f t="shared" si="195"/>
        <v>BRAKING</v>
      </c>
      <c r="P1389" s="24">
        <f t="shared" si="189"/>
        <v>0</v>
      </c>
      <c r="Q1389" s="24">
        <f t="shared" si="190"/>
        <v>0</v>
      </c>
      <c r="AE1389">
        <f>IF(E1389&lt;1,1,0)</f>
        <v>0</v>
      </c>
      <c r="AF1389">
        <f>IF(AE1389=1,"",E1389)</f>
        <v>29.6</v>
      </c>
      <c r="AG1389">
        <f>E1389/3.6</f>
        <v>8.2222222222222232</v>
      </c>
    </row>
    <row r="1390" spans="2:33" x14ac:dyDescent="0.3">
      <c r="B1390" s="6" t="s">
        <v>54</v>
      </c>
      <c r="C1390" s="6">
        <v>1382</v>
      </c>
      <c r="D1390" s="6">
        <v>360</v>
      </c>
      <c r="E1390" s="12">
        <v>27.3</v>
      </c>
      <c r="F1390" s="26">
        <f t="shared" si="196"/>
        <v>-4.1666666666666761E-2</v>
      </c>
      <c r="G1390" s="26">
        <f t="shared" si="191"/>
        <v>7.583333333333333</v>
      </c>
      <c r="H1390" s="26">
        <f t="shared" si="197"/>
        <v>-0.15000000000000036</v>
      </c>
      <c r="I1390" s="28">
        <f>$Y$8*F1390</f>
        <v>-70.833333333333499</v>
      </c>
      <c r="J1390" s="28">
        <f>$Z$8*$Y$8*$AA$8</f>
        <v>200.12400000000002</v>
      </c>
      <c r="K1390" s="28">
        <f>0.5*$AB$8*$AD$8*$AC$8*(G1390)^2</f>
        <v>24.152916666666666</v>
      </c>
      <c r="L1390" s="28">
        <f t="shared" si="192"/>
        <v>153.44358333333321</v>
      </c>
      <c r="M1390" s="31">
        <f t="shared" si="193"/>
        <v>1163.6138402777767</v>
      </c>
      <c r="N1390" s="31">
        <f t="shared" si="194"/>
        <v>1.1636138402777767</v>
      </c>
      <c r="O1390" s="24" t="str">
        <f t="shared" si="195"/>
        <v/>
      </c>
      <c r="P1390" s="24">
        <f t="shared" si="189"/>
        <v>0</v>
      </c>
      <c r="Q1390" s="24">
        <f t="shared" si="190"/>
        <v>0</v>
      </c>
      <c r="AE1390">
        <f>IF(E1390&lt;1,1,0)</f>
        <v>0</v>
      </c>
      <c r="AF1390">
        <f>IF(AE1390=1,"",E1390)</f>
        <v>27.3</v>
      </c>
      <c r="AG1390">
        <f>E1390/3.6</f>
        <v>7.583333333333333</v>
      </c>
    </row>
    <row r="1391" spans="2:33" x14ac:dyDescent="0.3">
      <c r="B1391" s="6" t="s">
        <v>54</v>
      </c>
      <c r="C1391" s="6">
        <v>1383</v>
      </c>
      <c r="D1391" s="6">
        <v>361</v>
      </c>
      <c r="E1391" s="12">
        <v>29.3</v>
      </c>
      <c r="F1391" s="26">
        <f t="shared" si="196"/>
        <v>0.77777777777777746</v>
      </c>
      <c r="G1391" s="26">
        <f t="shared" si="191"/>
        <v>8.1388888888888893</v>
      </c>
      <c r="H1391" s="26">
        <f t="shared" si="197"/>
        <v>2.7999999999999989</v>
      </c>
      <c r="I1391" s="28">
        <f>$Y$8*F1391</f>
        <v>1322.2222222222217</v>
      </c>
      <c r="J1391" s="28">
        <f>$Z$8*$Y$8*$AA$8</f>
        <v>200.12400000000002</v>
      </c>
      <c r="K1391" s="28">
        <f>0.5*$AB$8*$AD$8*$AC$8*(G1391)^2</f>
        <v>27.821435185185184</v>
      </c>
      <c r="L1391" s="28">
        <f t="shared" si="192"/>
        <v>1550.167657407407</v>
      </c>
      <c r="M1391" s="31">
        <f t="shared" si="193"/>
        <v>12616.642322788062</v>
      </c>
      <c r="N1391" s="31">
        <f t="shared" si="194"/>
        <v>12.616642322788062</v>
      </c>
      <c r="O1391" s="24" t="str">
        <f t="shared" si="195"/>
        <v/>
      </c>
      <c r="P1391" s="24">
        <f t="shared" si="189"/>
        <v>0</v>
      </c>
      <c r="Q1391" s="24">
        <f t="shared" si="190"/>
        <v>0</v>
      </c>
      <c r="AE1391">
        <f>IF(E1391&lt;1,1,0)</f>
        <v>0</v>
      </c>
      <c r="AF1391">
        <f>IF(AE1391=1,"",E1391)</f>
        <v>29.3</v>
      </c>
      <c r="AG1391">
        <f>E1391/3.6</f>
        <v>8.1388888888888893</v>
      </c>
    </row>
    <row r="1392" spans="2:33" x14ac:dyDescent="0.3">
      <c r="B1392" s="6" t="s">
        <v>54</v>
      </c>
      <c r="C1392" s="6">
        <v>1384</v>
      </c>
      <c r="D1392" s="6">
        <v>362</v>
      </c>
      <c r="E1392" s="12">
        <v>32.9</v>
      </c>
      <c r="F1392" s="26">
        <f t="shared" si="196"/>
        <v>0.87500000000000011</v>
      </c>
      <c r="G1392" s="26">
        <f t="shared" si="191"/>
        <v>9.1388888888888875</v>
      </c>
      <c r="H1392" s="26">
        <f t="shared" si="197"/>
        <v>3.1500000000000004</v>
      </c>
      <c r="I1392" s="28">
        <f>$Y$8*F1392</f>
        <v>1487.5000000000002</v>
      </c>
      <c r="J1392" s="28">
        <f>$Z$8*$Y$8*$AA$8</f>
        <v>200.12400000000002</v>
      </c>
      <c r="K1392" s="28">
        <f>0.5*$AB$8*$AD$8*$AC$8*(G1392)^2</f>
        <v>35.078101851851841</v>
      </c>
      <c r="L1392" s="28">
        <f t="shared" si="192"/>
        <v>1722.7021018518521</v>
      </c>
      <c r="M1392" s="31">
        <f t="shared" si="193"/>
        <v>15743.583097479424</v>
      </c>
      <c r="N1392" s="31">
        <f t="shared" si="194"/>
        <v>15.743583097479425</v>
      </c>
      <c r="O1392" s="24" t="str">
        <f t="shared" si="195"/>
        <v/>
      </c>
      <c r="P1392" s="24">
        <f t="shared" si="189"/>
        <v>0</v>
      </c>
      <c r="Q1392" s="24">
        <f t="shared" si="190"/>
        <v>0</v>
      </c>
      <c r="AE1392">
        <f>IF(E1392&lt;1,1,0)</f>
        <v>0</v>
      </c>
      <c r="AF1392">
        <f>IF(AE1392=1,"",E1392)</f>
        <v>32.9</v>
      </c>
      <c r="AG1392">
        <f>E1392/3.6</f>
        <v>9.1388888888888875</v>
      </c>
    </row>
    <row r="1393" spans="2:33" x14ac:dyDescent="0.3">
      <c r="B1393" s="6" t="s">
        <v>54</v>
      </c>
      <c r="C1393" s="6">
        <v>1385</v>
      </c>
      <c r="D1393" s="6">
        <v>363</v>
      </c>
      <c r="E1393" s="12">
        <v>35.6</v>
      </c>
      <c r="F1393" s="26">
        <f t="shared" si="196"/>
        <v>0.52777777777777835</v>
      </c>
      <c r="G1393" s="26">
        <f t="shared" si="191"/>
        <v>9.8888888888888893</v>
      </c>
      <c r="H1393" s="26">
        <f t="shared" si="197"/>
        <v>1.9000000000000021</v>
      </c>
      <c r="I1393" s="28">
        <f>$Y$8*F1393</f>
        <v>897.22222222222319</v>
      </c>
      <c r="J1393" s="28">
        <f>$Z$8*$Y$8*$AA$8</f>
        <v>200.12400000000002</v>
      </c>
      <c r="K1393" s="28">
        <f>0.5*$AB$8*$AD$8*$AC$8*(G1393)^2</f>
        <v>41.071851851851854</v>
      </c>
      <c r="L1393" s="28">
        <f t="shared" si="192"/>
        <v>1138.4180740740751</v>
      </c>
      <c r="M1393" s="31">
        <f t="shared" si="193"/>
        <v>11257.689843621411</v>
      </c>
      <c r="N1393" s="31">
        <f t="shared" si="194"/>
        <v>11.25768984362141</v>
      </c>
      <c r="O1393" s="24" t="str">
        <f t="shared" si="195"/>
        <v/>
      </c>
      <c r="P1393" s="24">
        <f t="shared" si="189"/>
        <v>0</v>
      </c>
      <c r="Q1393" s="24">
        <f t="shared" si="190"/>
        <v>0</v>
      </c>
      <c r="AE1393">
        <f>IF(E1393&lt;1,1,0)</f>
        <v>0</v>
      </c>
      <c r="AF1393">
        <f>IF(AE1393=1,"",E1393)</f>
        <v>35.6</v>
      </c>
      <c r="AG1393">
        <f>E1393/3.6</f>
        <v>9.8888888888888893</v>
      </c>
    </row>
    <row r="1394" spans="2:33" x14ac:dyDescent="0.3">
      <c r="B1394" s="6" t="s">
        <v>54</v>
      </c>
      <c r="C1394" s="6">
        <v>1386</v>
      </c>
      <c r="D1394" s="6">
        <v>364</v>
      </c>
      <c r="E1394" s="12">
        <v>36.700000000000003</v>
      </c>
      <c r="F1394" s="26">
        <f t="shared" si="196"/>
        <v>0.27777777777777779</v>
      </c>
      <c r="G1394" s="26">
        <f t="shared" si="191"/>
        <v>10.194444444444445</v>
      </c>
      <c r="H1394" s="26">
        <f t="shared" si="197"/>
        <v>1</v>
      </c>
      <c r="I1394" s="28">
        <f>$Y$8*F1394</f>
        <v>472.22222222222223</v>
      </c>
      <c r="J1394" s="28">
        <f>$Z$8*$Y$8*$AA$8</f>
        <v>200.12400000000002</v>
      </c>
      <c r="K1394" s="28">
        <f>0.5*$AB$8*$AD$8*$AC$8*(G1394)^2</f>
        <v>43.649212962962963</v>
      </c>
      <c r="L1394" s="28">
        <f t="shared" si="192"/>
        <v>715.99543518518522</v>
      </c>
      <c r="M1394" s="31">
        <f t="shared" si="193"/>
        <v>7299.1756864711942</v>
      </c>
      <c r="N1394" s="31">
        <f t="shared" si="194"/>
        <v>7.2991756864711945</v>
      </c>
      <c r="O1394" s="24" t="str">
        <f t="shared" si="195"/>
        <v/>
      </c>
      <c r="P1394" s="24">
        <f t="shared" si="189"/>
        <v>0</v>
      </c>
      <c r="Q1394" s="24">
        <f t="shared" si="190"/>
        <v>0</v>
      </c>
      <c r="AE1394">
        <f>IF(E1394&lt;1,1,0)</f>
        <v>0</v>
      </c>
      <c r="AF1394">
        <f>IF(AE1394=1,"",E1394)</f>
        <v>36.700000000000003</v>
      </c>
      <c r="AG1394">
        <f>E1394/3.6</f>
        <v>10.194444444444445</v>
      </c>
    </row>
    <row r="1395" spans="2:33" x14ac:dyDescent="0.3">
      <c r="B1395" s="6" t="s">
        <v>54</v>
      </c>
      <c r="C1395" s="6">
        <v>1387</v>
      </c>
      <c r="D1395" s="6">
        <v>365</v>
      </c>
      <c r="E1395" s="12">
        <v>37.6</v>
      </c>
      <c r="F1395" s="26">
        <f t="shared" si="196"/>
        <v>0.37499999999999939</v>
      </c>
      <c r="G1395" s="26">
        <f t="shared" si="191"/>
        <v>10.444444444444445</v>
      </c>
      <c r="H1395" s="26">
        <f t="shared" si="197"/>
        <v>1.3499999999999979</v>
      </c>
      <c r="I1395" s="28">
        <f>$Y$8*F1395</f>
        <v>637.49999999999898</v>
      </c>
      <c r="J1395" s="28">
        <f>$Z$8*$Y$8*$AA$8</f>
        <v>200.12400000000002</v>
      </c>
      <c r="K1395" s="28">
        <f>0.5*$AB$8*$AD$8*$AC$8*(G1395)^2</f>
        <v>45.816296296296294</v>
      </c>
      <c r="L1395" s="28">
        <f t="shared" si="192"/>
        <v>883.44029629629529</v>
      </c>
      <c r="M1395" s="31">
        <f t="shared" si="193"/>
        <v>9227.0430946501947</v>
      </c>
      <c r="N1395" s="31">
        <f t="shared" si="194"/>
        <v>9.2270430946501953</v>
      </c>
      <c r="O1395" s="24" t="str">
        <f t="shared" si="195"/>
        <v/>
      </c>
      <c r="P1395" s="24">
        <f t="shared" si="189"/>
        <v>0</v>
      </c>
      <c r="Q1395" s="24">
        <f t="shared" si="190"/>
        <v>0</v>
      </c>
      <c r="AE1395">
        <f>IF(E1395&lt;1,1,0)</f>
        <v>0</v>
      </c>
      <c r="AF1395">
        <f>IF(AE1395=1,"",E1395)</f>
        <v>37.6</v>
      </c>
      <c r="AG1395">
        <f>E1395/3.6</f>
        <v>10.444444444444445</v>
      </c>
    </row>
    <row r="1396" spans="2:33" x14ac:dyDescent="0.3">
      <c r="B1396" s="6" t="s">
        <v>54</v>
      </c>
      <c r="C1396" s="6">
        <v>1388</v>
      </c>
      <c r="D1396" s="6">
        <v>366</v>
      </c>
      <c r="E1396" s="12">
        <v>39.4</v>
      </c>
      <c r="F1396" s="26">
        <f t="shared" si="196"/>
        <v>0.68055555555555536</v>
      </c>
      <c r="G1396" s="26">
        <f t="shared" si="191"/>
        <v>10.944444444444445</v>
      </c>
      <c r="H1396" s="26">
        <f t="shared" si="197"/>
        <v>2.4499999999999993</v>
      </c>
      <c r="I1396" s="28">
        <f>$Y$8*F1396</f>
        <v>1156.9444444444441</v>
      </c>
      <c r="J1396" s="28">
        <f>$Z$8*$Y$8*$AA$8</f>
        <v>200.12400000000002</v>
      </c>
      <c r="K1396" s="28">
        <f>0.5*$AB$8*$AD$8*$AC$8*(G1396)^2</f>
        <v>50.307962962962968</v>
      </c>
      <c r="L1396" s="28">
        <f t="shared" si="192"/>
        <v>1407.3764074074072</v>
      </c>
      <c r="M1396" s="31">
        <f t="shared" si="193"/>
        <v>15402.95290329218</v>
      </c>
      <c r="N1396" s="31">
        <f t="shared" si="194"/>
        <v>15.40295290329218</v>
      </c>
      <c r="O1396" s="24" t="str">
        <f t="shared" si="195"/>
        <v/>
      </c>
      <c r="P1396" s="24">
        <f t="shared" si="189"/>
        <v>0</v>
      </c>
      <c r="Q1396" s="24">
        <f t="shared" si="190"/>
        <v>0</v>
      </c>
      <c r="AE1396">
        <f>IF(E1396&lt;1,1,0)</f>
        <v>0</v>
      </c>
      <c r="AF1396">
        <f>IF(AE1396=1,"",E1396)</f>
        <v>39.4</v>
      </c>
      <c r="AG1396">
        <f>E1396/3.6</f>
        <v>10.944444444444445</v>
      </c>
    </row>
    <row r="1397" spans="2:33" x14ac:dyDescent="0.3">
      <c r="B1397" s="6" t="s">
        <v>54</v>
      </c>
      <c r="C1397" s="6">
        <v>1389</v>
      </c>
      <c r="D1397" s="6">
        <v>367</v>
      </c>
      <c r="E1397" s="12">
        <v>42.5</v>
      </c>
      <c r="F1397" s="26">
        <f t="shared" si="196"/>
        <v>0.98611111111111127</v>
      </c>
      <c r="G1397" s="26">
        <f t="shared" si="191"/>
        <v>11.805555555555555</v>
      </c>
      <c r="H1397" s="26">
        <f t="shared" si="197"/>
        <v>3.5500000000000007</v>
      </c>
      <c r="I1397" s="28">
        <f>$Y$8*F1397</f>
        <v>1676.3888888888891</v>
      </c>
      <c r="J1397" s="28">
        <f>$Z$8*$Y$8*$AA$8</f>
        <v>200.12400000000002</v>
      </c>
      <c r="K1397" s="28">
        <f>0.5*$AB$8*$AD$8*$AC$8*(G1397)^2</f>
        <v>58.535879629629626</v>
      </c>
      <c r="L1397" s="28">
        <f t="shared" si="192"/>
        <v>1935.0487685185187</v>
      </c>
      <c r="M1397" s="31">
        <f t="shared" si="193"/>
        <v>22844.325739454736</v>
      </c>
      <c r="N1397" s="31">
        <f t="shared" si="194"/>
        <v>22.844325739454735</v>
      </c>
      <c r="O1397" s="24" t="str">
        <f t="shared" si="195"/>
        <v/>
      </c>
      <c r="P1397" s="24">
        <f t="shared" si="189"/>
        <v>0</v>
      </c>
      <c r="Q1397" s="24">
        <f t="shared" si="190"/>
        <v>0</v>
      </c>
      <c r="AE1397">
        <f>IF(E1397&lt;1,1,0)</f>
        <v>0</v>
      </c>
      <c r="AF1397">
        <f>IF(AE1397=1,"",E1397)</f>
        <v>42.5</v>
      </c>
      <c r="AG1397">
        <f>E1397/3.6</f>
        <v>11.805555555555555</v>
      </c>
    </row>
    <row r="1398" spans="2:33" x14ac:dyDescent="0.3">
      <c r="B1398" s="6" t="s">
        <v>54</v>
      </c>
      <c r="C1398" s="6">
        <v>1390</v>
      </c>
      <c r="D1398" s="6">
        <v>368</v>
      </c>
      <c r="E1398" s="12">
        <v>46.5</v>
      </c>
      <c r="F1398" s="26">
        <f t="shared" si="196"/>
        <v>1.0694444444444449</v>
      </c>
      <c r="G1398" s="26">
        <f t="shared" si="191"/>
        <v>12.916666666666666</v>
      </c>
      <c r="H1398" s="26">
        <f t="shared" si="197"/>
        <v>3.8500000000000014</v>
      </c>
      <c r="I1398" s="28">
        <f>$Y$8*F1398</f>
        <v>1818.0555555555563</v>
      </c>
      <c r="J1398" s="28">
        <f>$Z$8*$Y$8*$AA$8</f>
        <v>200.12400000000002</v>
      </c>
      <c r="K1398" s="28">
        <f>0.5*$AB$8*$AD$8*$AC$8*(G1398)^2</f>
        <v>70.072916666666657</v>
      </c>
      <c r="L1398" s="28">
        <f t="shared" si="192"/>
        <v>2088.2524722222229</v>
      </c>
      <c r="M1398" s="31">
        <f t="shared" si="193"/>
        <v>26973.261099537045</v>
      </c>
      <c r="N1398" s="31">
        <f t="shared" si="194"/>
        <v>26.973261099537044</v>
      </c>
      <c r="O1398" s="24" t="str">
        <f t="shared" si="195"/>
        <v/>
      </c>
      <c r="P1398" s="24">
        <f t="shared" si="189"/>
        <v>0</v>
      </c>
      <c r="Q1398" s="24">
        <f t="shared" si="190"/>
        <v>0</v>
      </c>
      <c r="AE1398">
        <f>IF(E1398&lt;1,1,0)</f>
        <v>0</v>
      </c>
      <c r="AF1398">
        <f>IF(AE1398=1,"",E1398)</f>
        <v>46.5</v>
      </c>
      <c r="AG1398">
        <f>E1398/3.6</f>
        <v>12.916666666666666</v>
      </c>
    </row>
    <row r="1399" spans="2:33" x14ac:dyDescent="0.3">
      <c r="B1399" s="6" t="s">
        <v>54</v>
      </c>
      <c r="C1399" s="6">
        <v>1391</v>
      </c>
      <c r="D1399" s="6">
        <v>369</v>
      </c>
      <c r="E1399" s="12">
        <v>50.2</v>
      </c>
      <c r="F1399" s="26">
        <f t="shared" si="196"/>
        <v>0.87499999999999956</v>
      </c>
      <c r="G1399" s="26">
        <f t="shared" si="191"/>
        <v>13.944444444444445</v>
      </c>
      <c r="H1399" s="26">
        <f t="shared" si="197"/>
        <v>3.1499999999999986</v>
      </c>
      <c r="I1399" s="28">
        <f>$Y$8*F1399</f>
        <v>1487.4999999999993</v>
      </c>
      <c r="J1399" s="28">
        <f>$Z$8*$Y$8*$AA$8</f>
        <v>200.12400000000002</v>
      </c>
      <c r="K1399" s="28">
        <f>0.5*$AB$8*$AD$8*$AC$8*(G1399)^2</f>
        <v>81.66796296296296</v>
      </c>
      <c r="L1399" s="28">
        <f t="shared" si="192"/>
        <v>1769.2919629629623</v>
      </c>
      <c r="M1399" s="31">
        <f t="shared" si="193"/>
        <v>24671.793483539084</v>
      </c>
      <c r="N1399" s="31">
        <f t="shared" si="194"/>
        <v>24.671793483539084</v>
      </c>
      <c r="O1399" s="24" t="str">
        <f t="shared" si="195"/>
        <v/>
      </c>
      <c r="P1399" s="24">
        <f t="shared" si="189"/>
        <v>0</v>
      </c>
      <c r="Q1399" s="24">
        <f t="shared" si="190"/>
        <v>0</v>
      </c>
      <c r="AE1399">
        <f>IF(E1399&lt;1,1,0)</f>
        <v>0</v>
      </c>
      <c r="AF1399">
        <f>IF(AE1399=1,"",E1399)</f>
        <v>50.2</v>
      </c>
      <c r="AG1399">
        <f>E1399/3.6</f>
        <v>13.944444444444445</v>
      </c>
    </row>
    <row r="1400" spans="2:33" x14ac:dyDescent="0.3">
      <c r="B1400" s="6" t="s">
        <v>54</v>
      </c>
      <c r="C1400" s="6">
        <v>1392</v>
      </c>
      <c r="D1400" s="6">
        <v>370</v>
      </c>
      <c r="E1400" s="12">
        <v>52.8</v>
      </c>
      <c r="F1400" s="26">
        <f t="shared" si="196"/>
        <v>0.56944444444444364</v>
      </c>
      <c r="G1400" s="26">
        <f t="shared" si="191"/>
        <v>14.666666666666666</v>
      </c>
      <c r="H1400" s="26">
        <f t="shared" si="197"/>
        <v>2.0499999999999972</v>
      </c>
      <c r="I1400" s="28">
        <f>$Y$8*F1400</f>
        <v>968.05555555555418</v>
      </c>
      <c r="J1400" s="28">
        <f>$Z$8*$Y$8*$AA$8</f>
        <v>200.12400000000002</v>
      </c>
      <c r="K1400" s="28">
        <f>0.5*$AB$8*$AD$8*$AC$8*(G1400)^2</f>
        <v>90.34666666666665</v>
      </c>
      <c r="L1400" s="28">
        <f t="shared" si="192"/>
        <v>1258.5262222222207</v>
      </c>
      <c r="M1400" s="31">
        <f t="shared" si="193"/>
        <v>18458.384592592571</v>
      </c>
      <c r="N1400" s="31">
        <f t="shared" si="194"/>
        <v>18.458384592592569</v>
      </c>
      <c r="O1400" s="24" t="str">
        <f t="shared" si="195"/>
        <v/>
      </c>
      <c r="P1400" s="24">
        <f t="shared" si="189"/>
        <v>0</v>
      </c>
      <c r="Q1400" s="24">
        <f t="shared" si="190"/>
        <v>0</v>
      </c>
      <c r="AE1400">
        <f>IF(E1400&lt;1,1,0)</f>
        <v>0</v>
      </c>
      <c r="AF1400">
        <f>IF(AE1400=1,"",E1400)</f>
        <v>52.8</v>
      </c>
      <c r="AG1400">
        <f>E1400/3.6</f>
        <v>14.666666666666666</v>
      </c>
    </row>
    <row r="1401" spans="2:33" x14ac:dyDescent="0.3">
      <c r="B1401" s="6" t="s">
        <v>54</v>
      </c>
      <c r="C1401" s="6">
        <v>1393</v>
      </c>
      <c r="D1401" s="6">
        <v>371</v>
      </c>
      <c r="E1401" s="12">
        <v>54.3</v>
      </c>
      <c r="F1401" s="26">
        <f t="shared" si="196"/>
        <v>0.29166666666666685</v>
      </c>
      <c r="G1401" s="26">
        <f t="shared" si="191"/>
        <v>15.083333333333332</v>
      </c>
      <c r="H1401" s="26">
        <f t="shared" si="197"/>
        <v>1.0500000000000007</v>
      </c>
      <c r="I1401" s="28">
        <f>$Y$8*F1401</f>
        <v>495.83333333333366</v>
      </c>
      <c r="J1401" s="28">
        <f>$Z$8*$Y$8*$AA$8</f>
        <v>200.12400000000002</v>
      </c>
      <c r="K1401" s="28">
        <f>0.5*$AB$8*$AD$8*$AC$8*(G1401)^2</f>
        <v>95.552916666666647</v>
      </c>
      <c r="L1401" s="28">
        <f t="shared" si="192"/>
        <v>791.51025000000038</v>
      </c>
      <c r="M1401" s="31">
        <f t="shared" si="193"/>
        <v>11938.612937500006</v>
      </c>
      <c r="N1401" s="31">
        <f t="shared" si="194"/>
        <v>11.938612937500006</v>
      </c>
      <c r="O1401" s="24" t="str">
        <f t="shared" si="195"/>
        <v/>
      </c>
      <c r="P1401" s="24">
        <f t="shared" si="189"/>
        <v>0</v>
      </c>
      <c r="Q1401" s="24">
        <f t="shared" si="190"/>
        <v>0</v>
      </c>
      <c r="AE1401">
        <f>IF(E1401&lt;1,1,0)</f>
        <v>0</v>
      </c>
      <c r="AF1401">
        <f>IF(AE1401=1,"",E1401)</f>
        <v>54.3</v>
      </c>
      <c r="AG1401">
        <f>E1401/3.6</f>
        <v>15.083333333333332</v>
      </c>
    </row>
    <row r="1402" spans="2:33" x14ac:dyDescent="0.3">
      <c r="B1402" s="6" t="s">
        <v>54</v>
      </c>
      <c r="C1402" s="6">
        <v>1394</v>
      </c>
      <c r="D1402" s="6">
        <v>372</v>
      </c>
      <c r="E1402" s="12">
        <v>54.9</v>
      </c>
      <c r="F1402" s="26">
        <f t="shared" si="196"/>
        <v>8.3333333333333523E-2</v>
      </c>
      <c r="G1402" s="26">
        <f t="shared" si="191"/>
        <v>15.25</v>
      </c>
      <c r="H1402" s="26">
        <f t="shared" si="197"/>
        <v>0.30000000000000071</v>
      </c>
      <c r="I1402" s="28">
        <f>$Y$8*F1402</f>
        <v>141.666666666667</v>
      </c>
      <c r="J1402" s="28">
        <f>$Z$8*$Y$8*$AA$8</f>
        <v>200.12400000000002</v>
      </c>
      <c r="K1402" s="28">
        <f>0.5*$AB$8*$AD$8*$AC$8*(G1402)^2</f>
        <v>97.676249999999996</v>
      </c>
      <c r="L1402" s="28">
        <f t="shared" si="192"/>
        <v>439.46691666666698</v>
      </c>
      <c r="M1402" s="31">
        <f t="shared" si="193"/>
        <v>6701.8704791666714</v>
      </c>
      <c r="N1402" s="31">
        <f t="shared" si="194"/>
        <v>6.7018704791666712</v>
      </c>
      <c r="O1402" s="24" t="str">
        <f t="shared" si="195"/>
        <v/>
      </c>
      <c r="P1402" s="24">
        <f t="shared" si="189"/>
        <v>0</v>
      </c>
      <c r="Q1402" s="24">
        <f t="shared" si="190"/>
        <v>0</v>
      </c>
      <c r="AE1402">
        <f>IF(E1402&lt;1,1,0)</f>
        <v>0</v>
      </c>
      <c r="AF1402">
        <f>IF(AE1402=1,"",E1402)</f>
        <v>54.9</v>
      </c>
      <c r="AG1402">
        <f>E1402/3.6</f>
        <v>15.25</v>
      </c>
    </row>
    <row r="1403" spans="2:33" x14ac:dyDescent="0.3">
      <c r="B1403" s="6" t="s">
        <v>54</v>
      </c>
      <c r="C1403" s="6">
        <v>1395</v>
      </c>
      <c r="D1403" s="6">
        <v>373</v>
      </c>
      <c r="E1403" s="12">
        <v>54.9</v>
      </c>
      <c r="F1403" s="26">
        <f t="shared" si="196"/>
        <v>-2.7777777777777186E-2</v>
      </c>
      <c r="G1403" s="26">
        <f t="shared" si="191"/>
        <v>15.25</v>
      </c>
      <c r="H1403" s="26">
        <f t="shared" si="197"/>
        <v>-9.9999999999997868E-2</v>
      </c>
      <c r="I1403" s="28">
        <f>$Y$8*F1403</f>
        <v>-47.22222222222122</v>
      </c>
      <c r="J1403" s="28">
        <f>$Z$8*$Y$8*$AA$8</f>
        <v>200.12400000000002</v>
      </c>
      <c r="K1403" s="28">
        <f>0.5*$AB$8*$AD$8*$AC$8*(G1403)^2</f>
        <v>97.676249999999996</v>
      </c>
      <c r="L1403" s="28">
        <f t="shared" si="192"/>
        <v>250.5780277777788</v>
      </c>
      <c r="M1403" s="31">
        <f t="shared" si="193"/>
        <v>3821.3149236111267</v>
      </c>
      <c r="N1403" s="31">
        <f t="shared" si="194"/>
        <v>3.8213149236111268</v>
      </c>
      <c r="O1403" s="24" t="str">
        <f t="shared" si="195"/>
        <v/>
      </c>
      <c r="P1403" s="24">
        <f t="shared" si="189"/>
        <v>0</v>
      </c>
      <c r="Q1403" s="24">
        <f t="shared" si="190"/>
        <v>0</v>
      </c>
      <c r="AE1403">
        <f>IF(E1403&lt;1,1,0)</f>
        <v>0</v>
      </c>
      <c r="AF1403">
        <f>IF(AE1403=1,"",E1403)</f>
        <v>54.9</v>
      </c>
      <c r="AG1403">
        <f>E1403/3.6</f>
        <v>15.25</v>
      </c>
    </row>
    <row r="1404" spans="2:33" x14ac:dyDescent="0.3">
      <c r="B1404" s="6" t="s">
        <v>54</v>
      </c>
      <c r="C1404" s="6">
        <v>1396</v>
      </c>
      <c r="D1404" s="6">
        <v>374</v>
      </c>
      <c r="E1404" s="12">
        <v>54.7</v>
      </c>
      <c r="F1404" s="26">
        <f t="shared" si="196"/>
        <v>-0.11111111111111072</v>
      </c>
      <c r="G1404" s="26">
        <f t="shared" si="191"/>
        <v>15.194444444444445</v>
      </c>
      <c r="H1404" s="26">
        <f t="shared" si="197"/>
        <v>-0.39999999999999858</v>
      </c>
      <c r="I1404" s="28">
        <f>$Y$8*F1404</f>
        <v>-188.88888888888823</v>
      </c>
      <c r="J1404" s="28">
        <f>$Z$8*$Y$8*$AA$8</f>
        <v>200.12400000000002</v>
      </c>
      <c r="K1404" s="28">
        <f>0.5*$AB$8*$AD$8*$AC$8*(G1404)^2</f>
        <v>96.96587962962964</v>
      </c>
      <c r="L1404" s="28">
        <f t="shared" si="192"/>
        <v>108.20099074074143</v>
      </c>
      <c r="M1404" s="31">
        <f t="shared" si="193"/>
        <v>1644.0539426440434</v>
      </c>
      <c r="N1404" s="31">
        <f t="shared" si="194"/>
        <v>1.6440539426440435</v>
      </c>
      <c r="O1404" s="24" t="str">
        <f t="shared" si="195"/>
        <v/>
      </c>
      <c r="P1404" s="24">
        <f t="shared" si="189"/>
        <v>59.192342592592524</v>
      </c>
      <c r="Q1404" s="24">
        <f t="shared" si="190"/>
        <v>38.475022685185145</v>
      </c>
      <c r="AE1404">
        <f>IF(E1404&lt;1,1,0)</f>
        <v>0</v>
      </c>
      <c r="AF1404">
        <f>IF(AE1404=1,"",E1404)</f>
        <v>54.7</v>
      </c>
      <c r="AG1404">
        <f>E1404/3.6</f>
        <v>15.194444444444445</v>
      </c>
    </row>
    <row r="1405" spans="2:33" x14ac:dyDescent="0.3">
      <c r="B1405" s="6" t="s">
        <v>54</v>
      </c>
      <c r="C1405" s="6">
        <v>1397</v>
      </c>
      <c r="D1405" s="6">
        <v>375</v>
      </c>
      <c r="E1405" s="12">
        <v>54.1</v>
      </c>
      <c r="F1405" s="26">
        <f t="shared" si="196"/>
        <v>-0.20833333333333331</v>
      </c>
      <c r="G1405" s="26">
        <f t="shared" si="191"/>
        <v>15.027777777777779</v>
      </c>
      <c r="H1405" s="26">
        <f t="shared" si="197"/>
        <v>-0.75</v>
      </c>
      <c r="I1405" s="28">
        <f>$Y$8*F1405</f>
        <v>-354.16666666666663</v>
      </c>
      <c r="J1405" s="28">
        <f>$Z$8*$Y$8*$AA$8</f>
        <v>200.12400000000002</v>
      </c>
      <c r="K1405" s="28">
        <f>0.5*$AB$8*$AD$8*$AC$8*(G1405)^2</f>
        <v>94.850324074074081</v>
      </c>
      <c r="L1405" s="28">
        <f t="shared" si="192"/>
        <v>-59.192342592592524</v>
      </c>
      <c r="M1405" s="31">
        <f t="shared" si="193"/>
        <v>-889.52937062757098</v>
      </c>
      <c r="N1405" s="31">
        <f t="shared" si="194"/>
        <v>-0.88952937062757098</v>
      </c>
      <c r="O1405" s="24" t="str">
        <f t="shared" si="195"/>
        <v>BRAKING</v>
      </c>
      <c r="P1405" s="24">
        <f t="shared" si="189"/>
        <v>180.37748148148145</v>
      </c>
      <c r="Q1405" s="24">
        <f t="shared" si="190"/>
        <v>117.24536296296294</v>
      </c>
      <c r="AE1405">
        <f>IF(E1405&lt;1,1,0)</f>
        <v>0</v>
      </c>
      <c r="AF1405">
        <f>IF(AE1405=1,"",E1405)</f>
        <v>54.1</v>
      </c>
      <c r="AG1405">
        <f>E1405/3.6</f>
        <v>15.027777777777779</v>
      </c>
    </row>
    <row r="1406" spans="2:33" x14ac:dyDescent="0.3">
      <c r="B1406" s="6" t="s">
        <v>54</v>
      </c>
      <c r="C1406" s="6">
        <v>1398</v>
      </c>
      <c r="D1406" s="6">
        <v>376</v>
      </c>
      <c r="E1406" s="12">
        <v>53.2</v>
      </c>
      <c r="F1406" s="26">
        <f t="shared" si="196"/>
        <v>-0.27777777777777779</v>
      </c>
      <c r="G1406" s="26">
        <f t="shared" si="191"/>
        <v>14.777777777777779</v>
      </c>
      <c r="H1406" s="26">
        <f t="shared" si="197"/>
        <v>-1</v>
      </c>
      <c r="I1406" s="28">
        <f>$Y$8*F1406</f>
        <v>-472.22222222222223</v>
      </c>
      <c r="J1406" s="28">
        <f>$Z$8*$Y$8*$AA$8</f>
        <v>200.12400000000002</v>
      </c>
      <c r="K1406" s="28">
        <f>0.5*$AB$8*$AD$8*$AC$8*(G1406)^2</f>
        <v>91.720740740740752</v>
      </c>
      <c r="L1406" s="28">
        <f t="shared" si="192"/>
        <v>-180.37748148148145</v>
      </c>
      <c r="M1406" s="31">
        <f t="shared" si="193"/>
        <v>-2665.5783374485595</v>
      </c>
      <c r="N1406" s="31">
        <f t="shared" si="194"/>
        <v>-2.6655783374485593</v>
      </c>
      <c r="O1406" s="24" t="str">
        <f t="shared" si="195"/>
        <v>BRAKING</v>
      </c>
      <c r="P1406" s="24">
        <f t="shared" si="189"/>
        <v>302.18678703703699</v>
      </c>
      <c r="Q1406" s="24">
        <f t="shared" si="190"/>
        <v>196.42141157407406</v>
      </c>
      <c r="AE1406">
        <f>IF(E1406&lt;1,1,0)</f>
        <v>0</v>
      </c>
      <c r="AF1406">
        <f>IF(AE1406=1,"",E1406)</f>
        <v>53.2</v>
      </c>
      <c r="AG1406">
        <f>E1406/3.6</f>
        <v>14.777777777777779</v>
      </c>
    </row>
    <row r="1407" spans="2:33" x14ac:dyDescent="0.3">
      <c r="B1407" s="6" t="s">
        <v>54</v>
      </c>
      <c r="C1407" s="6">
        <v>1399</v>
      </c>
      <c r="D1407" s="6">
        <v>377</v>
      </c>
      <c r="E1407" s="12">
        <v>52.1</v>
      </c>
      <c r="F1407" s="26">
        <f t="shared" si="196"/>
        <v>-0.34722222222222221</v>
      </c>
      <c r="G1407" s="26">
        <f t="shared" si="191"/>
        <v>14.472222222222221</v>
      </c>
      <c r="H1407" s="26">
        <f t="shared" si="197"/>
        <v>-1.25</v>
      </c>
      <c r="I1407" s="28">
        <f>$Y$8*F1407</f>
        <v>-590.27777777777771</v>
      </c>
      <c r="J1407" s="28">
        <f>$Z$8*$Y$8*$AA$8</f>
        <v>200.12400000000002</v>
      </c>
      <c r="K1407" s="28">
        <f>0.5*$AB$8*$AD$8*$AC$8*(G1407)^2</f>
        <v>87.966990740740727</v>
      </c>
      <c r="L1407" s="28">
        <f t="shared" si="192"/>
        <v>-302.18678703703699</v>
      </c>
      <c r="M1407" s="31">
        <f t="shared" si="193"/>
        <v>-4373.314334619341</v>
      </c>
      <c r="N1407" s="31">
        <f t="shared" si="194"/>
        <v>-4.3733143346193408</v>
      </c>
      <c r="O1407" s="24" t="str">
        <f t="shared" si="195"/>
        <v>BRAKING</v>
      </c>
      <c r="P1407" s="24">
        <f t="shared" si="189"/>
        <v>424.90641666666659</v>
      </c>
      <c r="Q1407" s="24">
        <f t="shared" si="190"/>
        <v>276.18917083333326</v>
      </c>
      <c r="AE1407">
        <f>IF(E1407&lt;1,1,0)</f>
        <v>0</v>
      </c>
      <c r="AF1407">
        <f>IF(AE1407=1,"",E1407)</f>
        <v>52.1</v>
      </c>
      <c r="AG1407">
        <f>E1407/3.6</f>
        <v>14.472222222222221</v>
      </c>
    </row>
    <row r="1408" spans="2:33" x14ac:dyDescent="0.3">
      <c r="B1408" s="6" t="s">
        <v>54</v>
      </c>
      <c r="C1408" s="6">
        <v>1400</v>
      </c>
      <c r="D1408" s="6">
        <v>378</v>
      </c>
      <c r="E1408" s="12">
        <v>50.7</v>
      </c>
      <c r="F1408" s="26">
        <f t="shared" si="196"/>
        <v>-0.41666666666666663</v>
      </c>
      <c r="G1408" s="26">
        <f t="shared" si="191"/>
        <v>14.083333333333334</v>
      </c>
      <c r="H1408" s="26">
        <f t="shared" si="197"/>
        <v>-1.5</v>
      </c>
      <c r="I1408" s="28">
        <f>$Y$8*F1408</f>
        <v>-708.33333333333326</v>
      </c>
      <c r="J1408" s="28">
        <f>$Z$8*$Y$8*$AA$8</f>
        <v>200.12400000000002</v>
      </c>
      <c r="K1408" s="28">
        <f>0.5*$AB$8*$AD$8*$AC$8*(G1408)^2</f>
        <v>83.302916666666675</v>
      </c>
      <c r="L1408" s="28">
        <f t="shared" si="192"/>
        <v>-424.90641666666659</v>
      </c>
      <c r="M1408" s="31">
        <f t="shared" si="193"/>
        <v>-5984.098701388888</v>
      </c>
      <c r="N1408" s="31">
        <f t="shared" si="194"/>
        <v>-5.9840987013888878</v>
      </c>
      <c r="O1408" s="24" t="str">
        <f t="shared" si="195"/>
        <v>BRAKING</v>
      </c>
      <c r="P1408" s="24">
        <f t="shared" si="189"/>
        <v>500.91456481481578</v>
      </c>
      <c r="Q1408" s="24">
        <f t="shared" si="190"/>
        <v>325.59446712963029</v>
      </c>
      <c r="AE1408">
        <f>IF(E1408&lt;1,1,0)</f>
        <v>0</v>
      </c>
      <c r="AF1408">
        <f>IF(AE1408=1,"",E1408)</f>
        <v>50.7</v>
      </c>
      <c r="AG1408">
        <f>E1408/3.6</f>
        <v>14.083333333333334</v>
      </c>
    </row>
    <row r="1409" spans="2:33" x14ac:dyDescent="0.3">
      <c r="B1409" s="6" t="s">
        <v>54</v>
      </c>
      <c r="C1409" s="6">
        <v>1401</v>
      </c>
      <c r="D1409" s="6">
        <v>379</v>
      </c>
      <c r="E1409" s="12">
        <v>49.1</v>
      </c>
      <c r="F1409" s="26">
        <f t="shared" si="196"/>
        <v>-0.45833333333333393</v>
      </c>
      <c r="G1409" s="26">
        <f t="shared" si="191"/>
        <v>13.638888888888889</v>
      </c>
      <c r="H1409" s="26">
        <f t="shared" si="197"/>
        <v>-1.6500000000000021</v>
      </c>
      <c r="I1409" s="28">
        <f>$Y$8*F1409</f>
        <v>-779.16666666666765</v>
      </c>
      <c r="J1409" s="28">
        <f>$Z$8*$Y$8*$AA$8</f>
        <v>200.12400000000002</v>
      </c>
      <c r="K1409" s="28">
        <f>0.5*$AB$8*$AD$8*$AC$8*(G1409)^2</f>
        <v>78.128101851851852</v>
      </c>
      <c r="L1409" s="28">
        <f t="shared" si="192"/>
        <v>-500.91456481481578</v>
      </c>
      <c r="M1409" s="31">
        <f t="shared" si="193"/>
        <v>-6831.9180923354043</v>
      </c>
      <c r="N1409" s="31">
        <f t="shared" si="194"/>
        <v>-6.8319180923354041</v>
      </c>
      <c r="O1409" s="24" t="str">
        <f t="shared" si="195"/>
        <v>BRAKING</v>
      </c>
      <c r="P1409" s="24">
        <f t="shared" si="189"/>
        <v>647.89766666666628</v>
      </c>
      <c r="Q1409" s="24">
        <f t="shared" si="190"/>
        <v>421.13348333333312</v>
      </c>
      <c r="AE1409">
        <f>IF(E1409&lt;1,1,0)</f>
        <v>0</v>
      </c>
      <c r="AF1409">
        <f>IF(AE1409=1,"",E1409)</f>
        <v>49.1</v>
      </c>
      <c r="AG1409">
        <f>E1409/3.6</f>
        <v>13.638888888888889</v>
      </c>
    </row>
    <row r="1410" spans="2:33" x14ac:dyDescent="0.3">
      <c r="B1410" s="6" t="s">
        <v>54</v>
      </c>
      <c r="C1410" s="6">
        <v>1402</v>
      </c>
      <c r="D1410" s="6">
        <v>380</v>
      </c>
      <c r="E1410" s="12">
        <v>47.4</v>
      </c>
      <c r="F1410" s="26">
        <f t="shared" si="196"/>
        <v>-0.54166666666666641</v>
      </c>
      <c r="G1410" s="26">
        <f t="shared" si="191"/>
        <v>13.166666666666666</v>
      </c>
      <c r="H1410" s="26">
        <f t="shared" si="197"/>
        <v>-1.9499999999999993</v>
      </c>
      <c r="I1410" s="28">
        <f>$Y$8*F1410</f>
        <v>-920.83333333333292</v>
      </c>
      <c r="J1410" s="28">
        <f>$Z$8*$Y$8*$AA$8</f>
        <v>200.12400000000002</v>
      </c>
      <c r="K1410" s="28">
        <f>0.5*$AB$8*$AD$8*$AC$8*(G1410)^2</f>
        <v>72.811666666666653</v>
      </c>
      <c r="L1410" s="28">
        <f t="shared" si="192"/>
        <v>-647.89766666666628</v>
      </c>
      <c r="M1410" s="31">
        <f t="shared" si="193"/>
        <v>-8530.6526111111052</v>
      </c>
      <c r="N1410" s="31">
        <f t="shared" si="194"/>
        <v>-8.5306526111111047</v>
      </c>
      <c r="O1410" s="24" t="str">
        <f t="shared" si="195"/>
        <v>BRAKING</v>
      </c>
      <c r="P1410" s="24">
        <f t="shared" si="189"/>
        <v>1055.8885925925927</v>
      </c>
      <c r="Q1410" s="24">
        <f t="shared" si="190"/>
        <v>686.32758518518528</v>
      </c>
      <c r="AE1410">
        <f>IF(E1410&lt;1,1,0)</f>
        <v>0</v>
      </c>
      <c r="AF1410">
        <f>IF(AE1410=1,"",E1410)</f>
        <v>47.4</v>
      </c>
      <c r="AG1410">
        <f>E1410/3.6</f>
        <v>13.166666666666666</v>
      </c>
    </row>
    <row r="1411" spans="2:33" x14ac:dyDescent="0.3">
      <c r="B1411" s="6" t="s">
        <v>54</v>
      </c>
      <c r="C1411" s="6">
        <v>1403</v>
      </c>
      <c r="D1411" s="6">
        <v>381</v>
      </c>
      <c r="E1411" s="12">
        <v>45.2</v>
      </c>
      <c r="F1411" s="26">
        <f t="shared" si="196"/>
        <v>-0.7777777777777779</v>
      </c>
      <c r="G1411" s="26">
        <f t="shared" si="191"/>
        <v>12.555555555555555</v>
      </c>
      <c r="H1411" s="26">
        <f t="shared" si="197"/>
        <v>-2.8000000000000007</v>
      </c>
      <c r="I1411" s="28">
        <f>$Y$8*F1411</f>
        <v>-1322.2222222222224</v>
      </c>
      <c r="J1411" s="28">
        <f>$Z$8*$Y$8*$AA$8</f>
        <v>200.12400000000002</v>
      </c>
      <c r="K1411" s="28">
        <f>0.5*$AB$8*$AD$8*$AC$8*(G1411)^2</f>
        <v>66.209629629629632</v>
      </c>
      <c r="L1411" s="28">
        <f t="shared" si="192"/>
        <v>-1055.8885925925927</v>
      </c>
      <c r="M1411" s="31">
        <f t="shared" si="193"/>
        <v>-13257.267884773662</v>
      </c>
      <c r="N1411" s="31">
        <f t="shared" si="194"/>
        <v>-13.257267884773663</v>
      </c>
      <c r="O1411" s="24" t="str">
        <f t="shared" si="195"/>
        <v>BRAKING</v>
      </c>
      <c r="P1411" s="24">
        <f t="shared" si="189"/>
        <v>1797.4191481481489</v>
      </c>
      <c r="Q1411" s="24">
        <f t="shared" si="190"/>
        <v>1168.3224462962969</v>
      </c>
      <c r="AE1411">
        <f>IF(E1411&lt;1,1,0)</f>
        <v>0</v>
      </c>
      <c r="AF1411">
        <f>IF(AE1411=1,"",E1411)</f>
        <v>45.2</v>
      </c>
      <c r="AG1411">
        <f>E1411/3.6</f>
        <v>12.555555555555555</v>
      </c>
    </row>
    <row r="1412" spans="2:33" x14ac:dyDescent="0.3">
      <c r="B1412" s="6" t="s">
        <v>54</v>
      </c>
      <c r="C1412" s="6">
        <v>1404</v>
      </c>
      <c r="D1412" s="6">
        <v>382</v>
      </c>
      <c r="E1412" s="12">
        <v>41.8</v>
      </c>
      <c r="F1412" s="26">
        <f t="shared" si="196"/>
        <v>-1.2083333333333337</v>
      </c>
      <c r="G1412" s="26">
        <f t="shared" si="191"/>
        <v>11.611111111111111</v>
      </c>
      <c r="H1412" s="26">
        <f t="shared" si="197"/>
        <v>-4.3500000000000014</v>
      </c>
      <c r="I1412" s="28">
        <f>$Y$8*F1412</f>
        <v>-2054.1666666666674</v>
      </c>
      <c r="J1412" s="28">
        <f>$Z$8*$Y$8*$AA$8</f>
        <v>200.12400000000002</v>
      </c>
      <c r="K1412" s="28">
        <f>0.5*$AB$8*$AD$8*$AC$8*(G1412)^2</f>
        <v>56.623518518518516</v>
      </c>
      <c r="L1412" s="28">
        <f t="shared" si="192"/>
        <v>-1797.4191481481489</v>
      </c>
      <c r="M1412" s="31">
        <f t="shared" si="193"/>
        <v>-20870.033442386841</v>
      </c>
      <c r="N1412" s="31">
        <f t="shared" si="194"/>
        <v>-20.870033442386841</v>
      </c>
      <c r="O1412" s="24" t="str">
        <f t="shared" si="195"/>
        <v>BRAKING</v>
      </c>
      <c r="P1412" s="24">
        <f t="shared" si="189"/>
        <v>2259.4790092592589</v>
      </c>
      <c r="Q1412" s="24">
        <f t="shared" si="190"/>
        <v>1468.6613560185183</v>
      </c>
      <c r="AE1412">
        <f>IF(E1412&lt;1,1,0)</f>
        <v>0</v>
      </c>
      <c r="AF1412">
        <f>IF(AE1412=1,"",E1412)</f>
        <v>41.8</v>
      </c>
      <c r="AG1412">
        <f>E1412/3.6</f>
        <v>11.611111111111111</v>
      </c>
    </row>
    <row r="1413" spans="2:33" x14ac:dyDescent="0.3">
      <c r="B1413" s="6" t="s">
        <v>54</v>
      </c>
      <c r="C1413" s="6">
        <v>1405</v>
      </c>
      <c r="D1413" s="6">
        <v>383</v>
      </c>
      <c r="E1413" s="12">
        <v>36.5</v>
      </c>
      <c r="F1413" s="26">
        <f t="shared" si="196"/>
        <v>-1.4722222222222219</v>
      </c>
      <c r="G1413" s="26">
        <f t="shared" si="191"/>
        <v>10.138888888888889</v>
      </c>
      <c r="H1413" s="26">
        <f t="shared" si="197"/>
        <v>-5.2999999999999989</v>
      </c>
      <c r="I1413" s="28">
        <f>$Y$8*F1413</f>
        <v>-2502.7777777777774</v>
      </c>
      <c r="J1413" s="28">
        <f>$Z$8*$Y$8*$AA$8</f>
        <v>200.12400000000002</v>
      </c>
      <c r="K1413" s="28">
        <f>0.5*$AB$8*$AD$8*$AC$8*(G1413)^2</f>
        <v>43.174768518518519</v>
      </c>
      <c r="L1413" s="28">
        <f t="shared" si="192"/>
        <v>-2259.4790092592589</v>
      </c>
      <c r="M1413" s="31">
        <f t="shared" si="193"/>
        <v>-22908.606621656374</v>
      </c>
      <c r="N1413" s="31">
        <f t="shared" si="194"/>
        <v>-22.908606621656375</v>
      </c>
      <c r="O1413" s="24" t="str">
        <f t="shared" si="195"/>
        <v>BRAKING</v>
      </c>
      <c r="P1413" s="24">
        <f t="shared" si="189"/>
        <v>1869.718222222222</v>
      </c>
      <c r="Q1413" s="24">
        <f t="shared" si="190"/>
        <v>1215.3168444444443</v>
      </c>
      <c r="AE1413">
        <f>IF(E1413&lt;1,1,0)</f>
        <v>0</v>
      </c>
      <c r="AF1413">
        <f>IF(AE1413=1,"",E1413)</f>
        <v>36.5</v>
      </c>
      <c r="AG1413">
        <f>E1413/3.6</f>
        <v>10.138888888888889</v>
      </c>
    </row>
    <row r="1414" spans="2:33" x14ac:dyDescent="0.3">
      <c r="B1414" s="6" t="s">
        <v>54</v>
      </c>
      <c r="C1414" s="6">
        <v>1406</v>
      </c>
      <c r="D1414" s="6">
        <v>384</v>
      </c>
      <c r="E1414" s="12">
        <v>31.2</v>
      </c>
      <c r="F1414" s="26">
        <f t="shared" si="196"/>
        <v>-1.2361111111111109</v>
      </c>
      <c r="G1414" s="26">
        <f t="shared" si="191"/>
        <v>8.6666666666666661</v>
      </c>
      <c r="H1414" s="26">
        <f t="shared" si="197"/>
        <v>-4.4499999999999993</v>
      </c>
      <c r="I1414" s="28">
        <f>$Y$8*F1414</f>
        <v>-2101.3888888888887</v>
      </c>
      <c r="J1414" s="28">
        <f>$Z$8*$Y$8*$AA$8</f>
        <v>200.12400000000002</v>
      </c>
      <c r="K1414" s="28">
        <f>0.5*$AB$8*$AD$8*$AC$8*(G1414)^2</f>
        <v>31.54666666666666</v>
      </c>
      <c r="L1414" s="28">
        <f t="shared" si="192"/>
        <v>-1869.718222222222</v>
      </c>
      <c r="M1414" s="31">
        <f t="shared" si="193"/>
        <v>-16204.224592592589</v>
      </c>
      <c r="N1414" s="31">
        <f t="shared" si="194"/>
        <v>-16.204224592592588</v>
      </c>
      <c r="O1414" s="24" t="str">
        <f t="shared" si="195"/>
        <v>BRAKING</v>
      </c>
      <c r="P1414" s="24">
        <f t="shared" si="189"/>
        <v>790.46711111111131</v>
      </c>
      <c r="Q1414" s="24">
        <f t="shared" si="190"/>
        <v>513.80362222222232</v>
      </c>
      <c r="AE1414">
        <f>IF(E1414&lt;1,1,0)</f>
        <v>0</v>
      </c>
      <c r="AF1414">
        <f>IF(AE1414=1,"",E1414)</f>
        <v>31.2</v>
      </c>
      <c r="AG1414">
        <f>E1414/3.6</f>
        <v>8.6666666666666661</v>
      </c>
    </row>
    <row r="1415" spans="2:33" x14ac:dyDescent="0.3">
      <c r="B1415" s="6" t="s">
        <v>54</v>
      </c>
      <c r="C1415" s="6">
        <v>1407</v>
      </c>
      <c r="D1415" s="6">
        <v>385</v>
      </c>
      <c r="E1415" s="12">
        <v>27.6</v>
      </c>
      <c r="F1415" s="26">
        <f t="shared" si="196"/>
        <v>-0.59722222222222232</v>
      </c>
      <c r="G1415" s="26">
        <f t="shared" si="191"/>
        <v>7.666666666666667</v>
      </c>
      <c r="H1415" s="26">
        <f t="shared" si="197"/>
        <v>-2.1500000000000004</v>
      </c>
      <c r="I1415" s="28">
        <f>$Y$8*F1415</f>
        <v>-1015.2777777777779</v>
      </c>
      <c r="J1415" s="28">
        <f>$Z$8*$Y$8*$AA$8</f>
        <v>200.12400000000002</v>
      </c>
      <c r="K1415" s="28">
        <f>0.5*$AB$8*$AD$8*$AC$8*(G1415)^2</f>
        <v>24.686666666666667</v>
      </c>
      <c r="L1415" s="28">
        <f t="shared" si="192"/>
        <v>-790.46711111111131</v>
      </c>
      <c r="M1415" s="31">
        <f t="shared" si="193"/>
        <v>-6060.2478518518537</v>
      </c>
      <c r="N1415" s="31">
        <f t="shared" si="194"/>
        <v>-6.0602478518518534</v>
      </c>
      <c r="O1415" s="24" t="str">
        <f t="shared" si="195"/>
        <v>BRAKING</v>
      </c>
      <c r="P1415" s="24">
        <f t="shared" si="189"/>
        <v>0</v>
      </c>
      <c r="Q1415" s="24">
        <f t="shared" si="190"/>
        <v>0</v>
      </c>
      <c r="AE1415">
        <f>IF(E1415&lt;1,1,0)</f>
        <v>0</v>
      </c>
      <c r="AF1415">
        <f>IF(AE1415=1,"",E1415)</f>
        <v>27.6</v>
      </c>
      <c r="AG1415">
        <f>E1415/3.6</f>
        <v>7.666666666666667</v>
      </c>
    </row>
    <row r="1416" spans="2:33" x14ac:dyDescent="0.3">
      <c r="B1416" s="6" t="s">
        <v>54</v>
      </c>
      <c r="C1416" s="6">
        <v>1408</v>
      </c>
      <c r="D1416" s="6">
        <v>386</v>
      </c>
      <c r="E1416" s="12">
        <v>26.9</v>
      </c>
      <c r="F1416" s="26">
        <f t="shared" si="196"/>
        <v>-4.1666666666666761E-2</v>
      </c>
      <c r="G1416" s="26">
        <f t="shared" si="191"/>
        <v>7.4722222222222214</v>
      </c>
      <c r="H1416" s="26">
        <f t="shared" si="197"/>
        <v>-0.15000000000000036</v>
      </c>
      <c r="I1416" s="28">
        <f>$Y$8*F1416</f>
        <v>-70.833333333333499</v>
      </c>
      <c r="J1416" s="28">
        <f>$Z$8*$Y$8*$AA$8</f>
        <v>200.12400000000002</v>
      </c>
      <c r="K1416" s="28">
        <f>0.5*$AB$8*$AD$8*$AC$8*(G1416)^2</f>
        <v>23.450324074074068</v>
      </c>
      <c r="L1416" s="28">
        <f t="shared" si="192"/>
        <v>152.74099074074061</v>
      </c>
      <c r="M1416" s="31">
        <f t="shared" si="193"/>
        <v>1141.3146252572005</v>
      </c>
      <c r="N1416" s="31">
        <f t="shared" si="194"/>
        <v>1.1413146252572006</v>
      </c>
      <c r="O1416" s="24" t="str">
        <f t="shared" si="195"/>
        <v/>
      </c>
      <c r="P1416" s="24">
        <f t="shared" ref="P1416:P1479" si="198">MAX(-L1417,0)</f>
        <v>0</v>
      </c>
      <c r="Q1416" s="24">
        <f t="shared" ref="Q1416:Q1479" si="199">P1416*0.65</f>
        <v>0</v>
      </c>
      <c r="AE1416">
        <f>IF(E1416&lt;1,1,0)</f>
        <v>0</v>
      </c>
      <c r="AF1416">
        <f>IF(AE1416=1,"",E1416)</f>
        <v>26.9</v>
      </c>
      <c r="AG1416">
        <f>E1416/3.6</f>
        <v>7.4722222222222214</v>
      </c>
    </row>
    <row r="1417" spans="2:33" x14ac:dyDescent="0.3">
      <c r="B1417" s="6" t="s">
        <v>54</v>
      </c>
      <c r="C1417" s="6">
        <v>1409</v>
      </c>
      <c r="D1417" s="6">
        <v>387</v>
      </c>
      <c r="E1417" s="12">
        <v>27.3</v>
      </c>
      <c r="F1417" s="26">
        <f t="shared" si="196"/>
        <v>8.3333333333333523E-2</v>
      </c>
      <c r="G1417" s="26">
        <f t="shared" ref="G1417:G1480" si="200">E1417/3.6</f>
        <v>7.583333333333333</v>
      </c>
      <c r="H1417" s="26">
        <f t="shared" si="197"/>
        <v>0.30000000000000071</v>
      </c>
      <c r="I1417" s="28">
        <f>$Y$8*F1417</f>
        <v>141.666666666667</v>
      </c>
      <c r="J1417" s="28">
        <f>$Z$8*$Y$8*$AA$8</f>
        <v>200.12400000000002</v>
      </c>
      <c r="K1417" s="28">
        <f>0.5*$AB$8*$AD$8*$AC$8*(G1417)^2</f>
        <v>24.152916666666666</v>
      </c>
      <c r="L1417" s="28">
        <f t="shared" ref="L1417:L1480" si="201">I1417+$J$8+K1417</f>
        <v>365.94358333333366</v>
      </c>
      <c r="M1417" s="31">
        <f t="shared" ref="M1417:M1480" si="202">L1417*G1417</f>
        <v>2775.0721736111136</v>
      </c>
      <c r="N1417" s="31">
        <f t="shared" ref="N1417:N1480" si="203">M1417/1000</f>
        <v>2.7750721736111137</v>
      </c>
      <c r="O1417" s="24" t="str">
        <f t="shared" ref="O1417:O1480" si="204">IF(L1417&lt;0, "BRAKING", "")</f>
        <v/>
      </c>
      <c r="P1417" s="24">
        <f t="shared" si="198"/>
        <v>0</v>
      </c>
      <c r="Q1417" s="24">
        <f t="shared" si="199"/>
        <v>0</v>
      </c>
      <c r="AE1417">
        <f>IF(E1417&lt;1,1,0)</f>
        <v>0</v>
      </c>
      <c r="AF1417">
        <f>IF(AE1417=1,"",E1417)</f>
        <v>27.3</v>
      </c>
      <c r="AG1417">
        <f>E1417/3.6</f>
        <v>7.583333333333333</v>
      </c>
    </row>
    <row r="1418" spans="2:33" x14ac:dyDescent="0.3">
      <c r="B1418" s="6" t="s">
        <v>54</v>
      </c>
      <c r="C1418" s="6">
        <v>1410</v>
      </c>
      <c r="D1418" s="6">
        <v>388</v>
      </c>
      <c r="E1418" s="12">
        <v>27.5</v>
      </c>
      <c r="F1418" s="26">
        <f t="shared" ref="F1418:F1481" si="205">($E1419-$E1417)/2/3.6</f>
        <v>1.3888888888888593E-2</v>
      </c>
      <c r="G1418" s="26">
        <f t="shared" si="200"/>
        <v>7.6388888888888884</v>
      </c>
      <c r="H1418" s="26">
        <f t="shared" ref="H1418:H1481" si="206">($E1419-$E1417)/2</f>
        <v>4.9999999999998934E-2</v>
      </c>
      <c r="I1418" s="28">
        <f>$Y$8*F1418</f>
        <v>23.61111111111061</v>
      </c>
      <c r="J1418" s="28">
        <f>$Z$8*$Y$8*$AA$8</f>
        <v>200.12400000000002</v>
      </c>
      <c r="K1418" s="28">
        <f>0.5*$AB$8*$AD$8*$AC$8*(G1418)^2</f>
        <v>24.508101851851848</v>
      </c>
      <c r="L1418" s="28">
        <f t="shared" si="201"/>
        <v>248.24321296296247</v>
      </c>
      <c r="M1418" s="31">
        <f t="shared" si="202"/>
        <v>1896.302321244852</v>
      </c>
      <c r="N1418" s="31">
        <f t="shared" si="203"/>
        <v>1.896302321244852</v>
      </c>
      <c r="O1418" s="24" t="str">
        <f t="shared" si="204"/>
        <v/>
      </c>
      <c r="P1418" s="24">
        <f t="shared" si="198"/>
        <v>0</v>
      </c>
      <c r="Q1418" s="24">
        <f t="shared" si="199"/>
        <v>0</v>
      </c>
      <c r="AE1418">
        <f>IF(E1418&lt;1,1,0)</f>
        <v>0</v>
      </c>
      <c r="AF1418">
        <f>IF(AE1418=1,"",E1418)</f>
        <v>27.5</v>
      </c>
      <c r="AG1418">
        <f>E1418/3.6</f>
        <v>7.6388888888888884</v>
      </c>
    </row>
    <row r="1419" spans="2:33" x14ac:dyDescent="0.3">
      <c r="B1419" s="6" t="s">
        <v>54</v>
      </c>
      <c r="C1419" s="6">
        <v>1411</v>
      </c>
      <c r="D1419" s="6">
        <v>389</v>
      </c>
      <c r="E1419" s="12">
        <v>27.4</v>
      </c>
      <c r="F1419" s="26">
        <f t="shared" si="205"/>
        <v>-5.5555555555555358E-2</v>
      </c>
      <c r="G1419" s="26">
        <f t="shared" si="200"/>
        <v>7.6111111111111107</v>
      </c>
      <c r="H1419" s="26">
        <f t="shared" si="206"/>
        <v>-0.19999999999999929</v>
      </c>
      <c r="I1419" s="28">
        <f>$Y$8*F1419</f>
        <v>-94.444444444444116</v>
      </c>
      <c r="J1419" s="28">
        <f>$Z$8*$Y$8*$AA$8</f>
        <v>200.12400000000002</v>
      </c>
      <c r="K1419" s="28">
        <f>0.5*$AB$8*$AD$8*$AC$8*(G1419)^2</f>
        <v>24.330185185185183</v>
      </c>
      <c r="L1419" s="28">
        <f t="shared" si="201"/>
        <v>130.00974074074108</v>
      </c>
      <c r="M1419" s="31">
        <f t="shared" si="202"/>
        <v>989.51858230452933</v>
      </c>
      <c r="N1419" s="31">
        <f t="shared" si="203"/>
        <v>0.98951858230452938</v>
      </c>
      <c r="O1419" s="24" t="str">
        <f t="shared" si="204"/>
        <v/>
      </c>
      <c r="P1419" s="24">
        <f t="shared" si="198"/>
        <v>0</v>
      </c>
      <c r="Q1419" s="24">
        <f t="shared" si="199"/>
        <v>0</v>
      </c>
      <c r="AE1419">
        <f>IF(E1419&lt;1,1,0)</f>
        <v>0</v>
      </c>
      <c r="AF1419">
        <f>IF(AE1419=1,"",E1419)</f>
        <v>27.4</v>
      </c>
      <c r="AG1419">
        <f>E1419/3.6</f>
        <v>7.6111111111111107</v>
      </c>
    </row>
    <row r="1420" spans="2:33" x14ac:dyDescent="0.3">
      <c r="B1420" s="6" t="s">
        <v>54</v>
      </c>
      <c r="C1420" s="6">
        <v>1412</v>
      </c>
      <c r="D1420" s="6">
        <v>390</v>
      </c>
      <c r="E1420" s="12">
        <v>27.1</v>
      </c>
      <c r="F1420" s="26">
        <f t="shared" si="205"/>
        <v>-9.7222222222222127E-2</v>
      </c>
      <c r="G1420" s="26">
        <f t="shared" si="200"/>
        <v>7.5277777777777777</v>
      </c>
      <c r="H1420" s="26">
        <f t="shared" si="206"/>
        <v>-0.34999999999999964</v>
      </c>
      <c r="I1420" s="28">
        <f>$Y$8*F1420</f>
        <v>-165.27777777777763</v>
      </c>
      <c r="J1420" s="28">
        <f>$Z$8*$Y$8*$AA$8</f>
        <v>200.12400000000002</v>
      </c>
      <c r="K1420" s="28">
        <f>0.5*$AB$8*$AD$8*$AC$8*(G1420)^2</f>
        <v>23.800324074074073</v>
      </c>
      <c r="L1420" s="28">
        <f t="shared" si="201"/>
        <v>58.646546296296464</v>
      </c>
      <c r="M1420" s="31">
        <f t="shared" si="202"/>
        <v>441.47816795267613</v>
      </c>
      <c r="N1420" s="31">
        <f t="shared" si="203"/>
        <v>0.44147816795267614</v>
      </c>
      <c r="O1420" s="24" t="str">
        <f t="shared" si="204"/>
        <v/>
      </c>
      <c r="P1420" s="24">
        <f t="shared" si="198"/>
        <v>0</v>
      </c>
      <c r="Q1420" s="24">
        <f t="shared" si="199"/>
        <v>0</v>
      </c>
      <c r="AE1420">
        <f>IF(E1420&lt;1,1,0)</f>
        <v>0</v>
      </c>
      <c r="AF1420">
        <f>IF(AE1420=1,"",E1420)</f>
        <v>27.1</v>
      </c>
      <c r="AG1420">
        <f>E1420/3.6</f>
        <v>7.5277777777777777</v>
      </c>
    </row>
    <row r="1421" spans="2:33" x14ac:dyDescent="0.3">
      <c r="B1421" s="6" t="s">
        <v>54</v>
      </c>
      <c r="C1421" s="6">
        <v>1413</v>
      </c>
      <c r="D1421" s="6">
        <v>391</v>
      </c>
      <c r="E1421" s="12">
        <v>26.7</v>
      </c>
      <c r="F1421" s="26">
        <f t="shared" si="205"/>
        <v>-4.1666666666666761E-2</v>
      </c>
      <c r="G1421" s="26">
        <f t="shared" si="200"/>
        <v>7.4166666666666661</v>
      </c>
      <c r="H1421" s="26">
        <f t="shared" si="206"/>
        <v>-0.15000000000000036</v>
      </c>
      <c r="I1421" s="28">
        <f>$Y$8*F1421</f>
        <v>-70.833333333333499</v>
      </c>
      <c r="J1421" s="28">
        <f>$Z$8*$Y$8*$AA$8</f>
        <v>200.12400000000002</v>
      </c>
      <c r="K1421" s="28">
        <f>0.5*$AB$8*$AD$8*$AC$8*(G1421)^2</f>
        <v>23.102916666666662</v>
      </c>
      <c r="L1421" s="28">
        <f t="shared" si="201"/>
        <v>152.3935833333332</v>
      </c>
      <c r="M1421" s="31">
        <f t="shared" si="202"/>
        <v>1130.252409722221</v>
      </c>
      <c r="N1421" s="31">
        <f t="shared" si="203"/>
        <v>1.1302524097222211</v>
      </c>
      <c r="O1421" s="24" t="str">
        <f t="shared" si="204"/>
        <v/>
      </c>
      <c r="P1421" s="24">
        <f t="shared" si="198"/>
        <v>0</v>
      </c>
      <c r="Q1421" s="24">
        <f t="shared" si="199"/>
        <v>0</v>
      </c>
      <c r="AE1421">
        <f>IF(E1421&lt;1,1,0)</f>
        <v>0</v>
      </c>
      <c r="AF1421">
        <f>IF(AE1421=1,"",E1421)</f>
        <v>26.7</v>
      </c>
      <c r="AG1421">
        <f>E1421/3.6</f>
        <v>7.4166666666666661</v>
      </c>
    </row>
    <row r="1422" spans="2:33" x14ac:dyDescent="0.3">
      <c r="B1422" s="6" t="s">
        <v>54</v>
      </c>
      <c r="C1422" s="6">
        <v>1414</v>
      </c>
      <c r="D1422" s="6">
        <v>392</v>
      </c>
      <c r="E1422" s="12">
        <v>26.8</v>
      </c>
      <c r="F1422" s="26">
        <f t="shared" si="205"/>
        <v>0.20833333333333331</v>
      </c>
      <c r="G1422" s="26">
        <f t="shared" si="200"/>
        <v>7.4444444444444446</v>
      </c>
      <c r="H1422" s="26">
        <f t="shared" si="206"/>
        <v>0.75</v>
      </c>
      <c r="I1422" s="28">
        <f>$Y$8*F1422</f>
        <v>354.16666666666663</v>
      </c>
      <c r="J1422" s="28">
        <f>$Z$8*$Y$8*$AA$8</f>
        <v>200.12400000000002</v>
      </c>
      <c r="K1422" s="28">
        <f>0.5*$AB$8*$AD$8*$AC$8*(G1422)^2</f>
        <v>23.276296296296294</v>
      </c>
      <c r="L1422" s="28">
        <f t="shared" si="201"/>
        <v>577.56696296296298</v>
      </c>
      <c r="M1422" s="31">
        <f t="shared" si="202"/>
        <v>4299.6651687242802</v>
      </c>
      <c r="N1422" s="31">
        <f t="shared" si="203"/>
        <v>4.29966516872428</v>
      </c>
      <c r="O1422" s="24" t="str">
        <f t="shared" si="204"/>
        <v/>
      </c>
      <c r="P1422" s="24">
        <f t="shared" si="198"/>
        <v>0</v>
      </c>
      <c r="Q1422" s="24">
        <f t="shared" si="199"/>
        <v>0</v>
      </c>
      <c r="AE1422">
        <f>IF(E1422&lt;1,1,0)</f>
        <v>0</v>
      </c>
      <c r="AF1422">
        <f>IF(AE1422=1,"",E1422)</f>
        <v>26.8</v>
      </c>
      <c r="AG1422">
        <f>E1422/3.6</f>
        <v>7.4444444444444446</v>
      </c>
    </row>
    <row r="1423" spans="2:33" x14ac:dyDescent="0.3">
      <c r="B1423" s="6" t="s">
        <v>54</v>
      </c>
      <c r="C1423" s="6">
        <v>1415</v>
      </c>
      <c r="D1423" s="6">
        <v>393</v>
      </c>
      <c r="E1423" s="12">
        <v>28.2</v>
      </c>
      <c r="F1423" s="26">
        <f t="shared" si="205"/>
        <v>0.59722222222222232</v>
      </c>
      <c r="G1423" s="26">
        <f t="shared" si="200"/>
        <v>7.833333333333333</v>
      </c>
      <c r="H1423" s="26">
        <f t="shared" si="206"/>
        <v>2.1500000000000004</v>
      </c>
      <c r="I1423" s="28">
        <f>$Y$8*F1423</f>
        <v>1015.2777777777779</v>
      </c>
      <c r="J1423" s="28">
        <f>$Z$8*$Y$8*$AA$8</f>
        <v>200.12400000000002</v>
      </c>
      <c r="K1423" s="28">
        <f>0.5*$AB$8*$AD$8*$AC$8*(G1423)^2</f>
        <v>25.771666666666665</v>
      </c>
      <c r="L1423" s="28">
        <f t="shared" si="201"/>
        <v>1241.1734444444448</v>
      </c>
      <c r="M1423" s="31">
        <f t="shared" si="202"/>
        <v>9722.5253148148167</v>
      </c>
      <c r="N1423" s="31">
        <f t="shared" si="203"/>
        <v>9.722525314814817</v>
      </c>
      <c r="O1423" s="24" t="str">
        <f t="shared" si="204"/>
        <v/>
      </c>
      <c r="P1423" s="24">
        <f t="shared" si="198"/>
        <v>0</v>
      </c>
      <c r="Q1423" s="24">
        <f t="shared" si="199"/>
        <v>0</v>
      </c>
      <c r="AE1423">
        <f>IF(E1423&lt;1,1,0)</f>
        <v>0</v>
      </c>
      <c r="AF1423">
        <f>IF(AE1423=1,"",E1423)</f>
        <v>28.2</v>
      </c>
      <c r="AG1423">
        <f>E1423/3.6</f>
        <v>7.833333333333333</v>
      </c>
    </row>
    <row r="1424" spans="2:33" x14ac:dyDescent="0.3">
      <c r="B1424" s="6" t="s">
        <v>54</v>
      </c>
      <c r="C1424" s="6">
        <v>1416</v>
      </c>
      <c r="D1424" s="6">
        <v>394</v>
      </c>
      <c r="E1424" s="12">
        <v>31.1</v>
      </c>
      <c r="F1424" s="26">
        <f t="shared" si="205"/>
        <v>0.9166666666666663</v>
      </c>
      <c r="G1424" s="26">
        <f t="shared" si="200"/>
        <v>8.6388888888888893</v>
      </c>
      <c r="H1424" s="26">
        <f t="shared" si="206"/>
        <v>3.2999999999999989</v>
      </c>
      <c r="I1424" s="28">
        <f>$Y$8*F1424</f>
        <v>1558.3333333333328</v>
      </c>
      <c r="J1424" s="28">
        <f>$Z$8*$Y$8*$AA$8</f>
        <v>200.12400000000002</v>
      </c>
      <c r="K1424" s="28">
        <f>0.5*$AB$8*$AD$8*$AC$8*(G1424)^2</f>
        <v>31.344768518518521</v>
      </c>
      <c r="L1424" s="28">
        <f t="shared" si="201"/>
        <v>1789.8021018518514</v>
      </c>
      <c r="M1424" s="31">
        <f t="shared" si="202"/>
        <v>15461.90149099794</v>
      </c>
      <c r="N1424" s="31">
        <f t="shared" si="203"/>
        <v>15.46190149099794</v>
      </c>
      <c r="O1424" s="24" t="str">
        <f t="shared" si="204"/>
        <v/>
      </c>
      <c r="P1424" s="24">
        <f t="shared" si="198"/>
        <v>0</v>
      </c>
      <c r="Q1424" s="24">
        <f t="shared" si="199"/>
        <v>0</v>
      </c>
      <c r="AE1424">
        <f>IF(E1424&lt;1,1,0)</f>
        <v>0</v>
      </c>
      <c r="AF1424">
        <f>IF(AE1424=1,"",E1424)</f>
        <v>31.1</v>
      </c>
      <c r="AG1424">
        <f>E1424/3.6</f>
        <v>8.6388888888888893</v>
      </c>
    </row>
    <row r="1425" spans="2:33" x14ac:dyDescent="0.3">
      <c r="B1425" s="6" t="s">
        <v>54</v>
      </c>
      <c r="C1425" s="6">
        <v>1417</v>
      </c>
      <c r="D1425" s="6">
        <v>395</v>
      </c>
      <c r="E1425" s="12">
        <v>34.799999999999997</v>
      </c>
      <c r="F1425" s="26">
        <f t="shared" si="205"/>
        <v>1.0138888888888884</v>
      </c>
      <c r="G1425" s="26">
        <f t="shared" si="200"/>
        <v>9.6666666666666661</v>
      </c>
      <c r="H1425" s="26">
        <f t="shared" si="206"/>
        <v>3.6499999999999986</v>
      </c>
      <c r="I1425" s="28">
        <f>$Y$8*F1425</f>
        <v>1723.6111111111102</v>
      </c>
      <c r="J1425" s="28">
        <f>$Z$8*$Y$8*$AA$8</f>
        <v>200.12400000000002</v>
      </c>
      <c r="K1425" s="28">
        <f>0.5*$AB$8*$AD$8*$AC$8*(G1425)^2</f>
        <v>39.246666666666655</v>
      </c>
      <c r="L1425" s="28">
        <f t="shared" si="201"/>
        <v>1962.9817777777769</v>
      </c>
      <c r="M1425" s="31">
        <f t="shared" si="202"/>
        <v>18975.490518518509</v>
      </c>
      <c r="N1425" s="31">
        <f t="shared" si="203"/>
        <v>18.975490518518509</v>
      </c>
      <c r="O1425" s="24" t="str">
        <f t="shared" si="204"/>
        <v/>
      </c>
      <c r="P1425" s="24">
        <f t="shared" si="198"/>
        <v>0</v>
      </c>
      <c r="Q1425" s="24">
        <f t="shared" si="199"/>
        <v>0</v>
      </c>
      <c r="AE1425">
        <f>IF(E1425&lt;1,1,0)</f>
        <v>0</v>
      </c>
      <c r="AF1425">
        <f>IF(AE1425=1,"",E1425)</f>
        <v>34.799999999999997</v>
      </c>
      <c r="AG1425">
        <f>E1425/3.6</f>
        <v>9.6666666666666661</v>
      </c>
    </row>
    <row r="1426" spans="2:33" x14ac:dyDescent="0.3">
      <c r="B1426" s="6" t="s">
        <v>54</v>
      </c>
      <c r="C1426" s="6">
        <v>1418</v>
      </c>
      <c r="D1426" s="6">
        <v>396</v>
      </c>
      <c r="E1426" s="12">
        <v>38.4</v>
      </c>
      <c r="F1426" s="26">
        <f t="shared" si="205"/>
        <v>0.84722222222222243</v>
      </c>
      <c r="G1426" s="26">
        <f t="shared" si="200"/>
        <v>10.666666666666666</v>
      </c>
      <c r="H1426" s="26">
        <f t="shared" si="206"/>
        <v>3.0500000000000007</v>
      </c>
      <c r="I1426" s="28">
        <f>$Y$8*F1426</f>
        <v>1440.2777777777781</v>
      </c>
      <c r="J1426" s="28">
        <f>$Z$8*$Y$8*$AA$8</f>
        <v>200.12400000000002</v>
      </c>
      <c r="K1426" s="28">
        <f>0.5*$AB$8*$AD$8*$AC$8*(G1426)^2</f>
        <v>47.786666666666662</v>
      </c>
      <c r="L1426" s="28">
        <f t="shared" si="201"/>
        <v>1688.1884444444447</v>
      </c>
      <c r="M1426" s="31">
        <f t="shared" si="202"/>
        <v>18007.34340740741</v>
      </c>
      <c r="N1426" s="31">
        <f t="shared" si="203"/>
        <v>18.007343407407411</v>
      </c>
      <c r="O1426" s="24" t="str">
        <f t="shared" si="204"/>
        <v/>
      </c>
      <c r="P1426" s="24">
        <f t="shared" si="198"/>
        <v>0</v>
      </c>
      <c r="Q1426" s="24">
        <f t="shared" si="199"/>
        <v>0</v>
      </c>
      <c r="AE1426">
        <f>IF(E1426&lt;1,1,0)</f>
        <v>0</v>
      </c>
      <c r="AF1426">
        <f>IF(AE1426=1,"",E1426)</f>
        <v>38.4</v>
      </c>
      <c r="AG1426">
        <f>E1426/3.6</f>
        <v>10.666666666666666</v>
      </c>
    </row>
    <row r="1427" spans="2:33" x14ac:dyDescent="0.3">
      <c r="B1427" s="6" t="s">
        <v>54</v>
      </c>
      <c r="C1427" s="6">
        <v>1419</v>
      </c>
      <c r="D1427" s="6">
        <v>397</v>
      </c>
      <c r="E1427" s="12">
        <v>40.9</v>
      </c>
      <c r="F1427" s="26">
        <f t="shared" si="205"/>
        <v>0.45833333333333393</v>
      </c>
      <c r="G1427" s="26">
        <f t="shared" si="200"/>
        <v>11.361111111111111</v>
      </c>
      <c r="H1427" s="26">
        <f t="shared" si="206"/>
        <v>1.6500000000000021</v>
      </c>
      <c r="I1427" s="28">
        <f>$Y$8*F1427</f>
        <v>779.16666666666765</v>
      </c>
      <c r="J1427" s="28">
        <f>$Z$8*$Y$8*$AA$8</f>
        <v>200.12400000000002</v>
      </c>
      <c r="K1427" s="28">
        <f>0.5*$AB$8*$AD$8*$AC$8*(G1427)^2</f>
        <v>54.211435185185174</v>
      </c>
      <c r="L1427" s="28">
        <f t="shared" si="201"/>
        <v>1033.5021018518528</v>
      </c>
      <c r="M1427" s="31">
        <f t="shared" si="202"/>
        <v>11741.732212705772</v>
      </c>
      <c r="N1427" s="31">
        <f t="shared" si="203"/>
        <v>11.741732212705772</v>
      </c>
      <c r="O1427" s="24" t="str">
        <f t="shared" si="204"/>
        <v/>
      </c>
      <c r="P1427" s="24">
        <f t="shared" si="198"/>
        <v>0</v>
      </c>
      <c r="Q1427" s="24">
        <f t="shared" si="199"/>
        <v>0</v>
      </c>
      <c r="AE1427">
        <f>IF(E1427&lt;1,1,0)</f>
        <v>0</v>
      </c>
      <c r="AF1427">
        <f>IF(AE1427=1,"",E1427)</f>
        <v>40.9</v>
      </c>
      <c r="AG1427">
        <f>E1427/3.6</f>
        <v>11.361111111111111</v>
      </c>
    </row>
    <row r="1428" spans="2:33" x14ac:dyDescent="0.3">
      <c r="B1428" s="6" t="s">
        <v>54</v>
      </c>
      <c r="C1428" s="6">
        <v>1420</v>
      </c>
      <c r="D1428" s="6">
        <v>398</v>
      </c>
      <c r="E1428" s="12">
        <v>41.7</v>
      </c>
      <c r="F1428" s="26">
        <f t="shared" si="205"/>
        <v>0</v>
      </c>
      <c r="G1428" s="26">
        <f t="shared" si="200"/>
        <v>11.583333333333334</v>
      </c>
      <c r="H1428" s="26">
        <f t="shared" si="206"/>
        <v>0</v>
      </c>
      <c r="I1428" s="28">
        <f>$Y$8*F1428</f>
        <v>0</v>
      </c>
      <c r="J1428" s="28">
        <f>$Z$8*$Y$8*$AA$8</f>
        <v>200.12400000000002</v>
      </c>
      <c r="K1428" s="28">
        <f>0.5*$AB$8*$AD$8*$AC$8*(G1428)^2</f>
        <v>56.352916666666665</v>
      </c>
      <c r="L1428" s="28">
        <f t="shared" si="201"/>
        <v>256.47691666666668</v>
      </c>
      <c r="M1428" s="31">
        <f t="shared" si="202"/>
        <v>2970.857618055556</v>
      </c>
      <c r="N1428" s="31">
        <f t="shared" si="203"/>
        <v>2.9708576180555561</v>
      </c>
      <c r="O1428" s="24" t="str">
        <f t="shared" si="204"/>
        <v/>
      </c>
      <c r="P1428" s="24">
        <f t="shared" si="198"/>
        <v>548.44234259259383</v>
      </c>
      <c r="Q1428" s="24">
        <f t="shared" si="199"/>
        <v>356.48752268518598</v>
      </c>
      <c r="AE1428">
        <f>IF(E1428&lt;1,1,0)</f>
        <v>0</v>
      </c>
      <c r="AF1428">
        <f>IF(AE1428=1,"",E1428)</f>
        <v>41.7</v>
      </c>
      <c r="AG1428">
        <f>E1428/3.6</f>
        <v>11.583333333333334</v>
      </c>
    </row>
    <row r="1429" spans="2:33" x14ac:dyDescent="0.3">
      <c r="B1429" s="6" t="s">
        <v>54</v>
      </c>
      <c r="C1429" s="6">
        <v>1421</v>
      </c>
      <c r="D1429" s="6">
        <v>399</v>
      </c>
      <c r="E1429" s="12">
        <v>40.9</v>
      </c>
      <c r="F1429" s="26">
        <f t="shared" si="205"/>
        <v>-0.47222222222222299</v>
      </c>
      <c r="G1429" s="26">
        <f t="shared" si="200"/>
        <v>11.361111111111111</v>
      </c>
      <c r="H1429" s="26">
        <f t="shared" si="206"/>
        <v>-1.7000000000000028</v>
      </c>
      <c r="I1429" s="28">
        <f>$Y$8*F1429</f>
        <v>-802.77777777777908</v>
      </c>
      <c r="J1429" s="28">
        <f>$Z$8*$Y$8*$AA$8</f>
        <v>200.12400000000002</v>
      </c>
      <c r="K1429" s="28">
        <f>0.5*$AB$8*$AD$8*$AC$8*(G1429)^2</f>
        <v>54.211435185185174</v>
      </c>
      <c r="L1429" s="28">
        <f t="shared" si="201"/>
        <v>-548.44234259259383</v>
      </c>
      <c r="M1429" s="31">
        <f t="shared" si="202"/>
        <v>-6230.9143922325238</v>
      </c>
      <c r="N1429" s="31">
        <f t="shared" si="203"/>
        <v>-6.2309143922325241</v>
      </c>
      <c r="O1429" s="24" t="str">
        <f t="shared" si="204"/>
        <v>BRAKING</v>
      </c>
      <c r="P1429" s="24">
        <f t="shared" si="198"/>
        <v>1074.5601203703704</v>
      </c>
      <c r="Q1429" s="24">
        <f t="shared" si="199"/>
        <v>698.46407824074083</v>
      </c>
      <c r="AE1429">
        <f>IF(E1429&lt;1,1,0)</f>
        <v>0</v>
      </c>
      <c r="AF1429">
        <f>IF(AE1429=1,"",E1429)</f>
        <v>40.9</v>
      </c>
      <c r="AG1429">
        <f>E1429/3.6</f>
        <v>11.361111111111111</v>
      </c>
    </row>
    <row r="1430" spans="2:33" x14ac:dyDescent="0.3">
      <c r="B1430" s="6" t="s">
        <v>54</v>
      </c>
      <c r="C1430" s="6">
        <v>1422</v>
      </c>
      <c r="D1430" s="6">
        <v>400</v>
      </c>
      <c r="E1430" s="12">
        <v>38.299999999999997</v>
      </c>
      <c r="F1430" s="26">
        <f t="shared" si="205"/>
        <v>-0.7777777777777779</v>
      </c>
      <c r="G1430" s="26">
        <f t="shared" si="200"/>
        <v>10.638888888888888</v>
      </c>
      <c r="H1430" s="26">
        <f t="shared" si="206"/>
        <v>-2.8000000000000007</v>
      </c>
      <c r="I1430" s="28">
        <f>$Y$8*F1430</f>
        <v>-1322.2222222222224</v>
      </c>
      <c r="J1430" s="28">
        <f>$Z$8*$Y$8*$AA$8</f>
        <v>200.12400000000002</v>
      </c>
      <c r="K1430" s="28">
        <f>0.5*$AB$8*$AD$8*$AC$8*(G1430)^2</f>
        <v>47.538101851851835</v>
      </c>
      <c r="L1430" s="28">
        <f t="shared" si="201"/>
        <v>-1074.5601203703704</v>
      </c>
      <c r="M1430" s="31">
        <f t="shared" si="202"/>
        <v>-11432.125725051439</v>
      </c>
      <c r="N1430" s="31">
        <f t="shared" si="203"/>
        <v>-11.432125725051439</v>
      </c>
      <c r="O1430" s="24" t="str">
        <f t="shared" si="204"/>
        <v>BRAKING</v>
      </c>
      <c r="P1430" s="24">
        <f t="shared" si="198"/>
        <v>703.93789814814818</v>
      </c>
      <c r="Q1430" s="24">
        <f t="shared" si="199"/>
        <v>457.55963379629634</v>
      </c>
      <c r="AE1430">
        <f>IF(E1430&lt;1,1,0)</f>
        <v>0</v>
      </c>
      <c r="AF1430">
        <f>IF(AE1430=1,"",E1430)</f>
        <v>38.299999999999997</v>
      </c>
      <c r="AG1430">
        <f>E1430/3.6</f>
        <v>10.638888888888888</v>
      </c>
    </row>
    <row r="1431" spans="2:33" x14ac:dyDescent="0.3">
      <c r="B1431" s="6" t="s">
        <v>54</v>
      </c>
      <c r="C1431" s="6">
        <v>1423</v>
      </c>
      <c r="D1431" s="6">
        <v>401</v>
      </c>
      <c r="E1431" s="12">
        <v>35.299999999999997</v>
      </c>
      <c r="F1431" s="26">
        <f t="shared" si="205"/>
        <v>-0.55555555555555558</v>
      </c>
      <c r="G1431" s="26">
        <f t="shared" si="200"/>
        <v>9.8055555555555554</v>
      </c>
      <c r="H1431" s="26">
        <f t="shared" si="206"/>
        <v>-2</v>
      </c>
      <c r="I1431" s="28">
        <f>$Y$8*F1431</f>
        <v>-944.44444444444446</v>
      </c>
      <c r="J1431" s="28">
        <f>$Z$8*$Y$8*$AA$8</f>
        <v>200.12400000000002</v>
      </c>
      <c r="K1431" s="28">
        <f>0.5*$AB$8*$AD$8*$AC$8*(G1431)^2</f>
        <v>40.382546296296297</v>
      </c>
      <c r="L1431" s="28">
        <f t="shared" si="201"/>
        <v>-703.93789814814818</v>
      </c>
      <c r="M1431" s="31">
        <f t="shared" si="202"/>
        <v>-6902.5021679526753</v>
      </c>
      <c r="N1431" s="31">
        <f t="shared" si="203"/>
        <v>-6.902502167952675</v>
      </c>
      <c r="O1431" s="24" t="str">
        <f t="shared" si="204"/>
        <v>BRAKING</v>
      </c>
      <c r="P1431" s="24">
        <f t="shared" si="198"/>
        <v>0</v>
      </c>
      <c r="Q1431" s="24">
        <f t="shared" si="199"/>
        <v>0</v>
      </c>
      <c r="AE1431">
        <f>IF(E1431&lt;1,1,0)</f>
        <v>0</v>
      </c>
      <c r="AF1431">
        <f>IF(AE1431=1,"",E1431)</f>
        <v>35.299999999999997</v>
      </c>
      <c r="AG1431">
        <f>E1431/3.6</f>
        <v>9.8055555555555554</v>
      </c>
    </row>
    <row r="1432" spans="2:33" x14ac:dyDescent="0.3">
      <c r="B1432" s="6" t="s">
        <v>54</v>
      </c>
      <c r="C1432" s="6">
        <v>1424</v>
      </c>
      <c r="D1432" s="6">
        <v>402</v>
      </c>
      <c r="E1432" s="12">
        <v>34.299999999999997</v>
      </c>
      <c r="F1432" s="26">
        <f t="shared" si="205"/>
        <v>-9.7222222222221627E-2</v>
      </c>
      <c r="G1432" s="26">
        <f t="shared" si="200"/>
        <v>9.5277777777777768</v>
      </c>
      <c r="H1432" s="26">
        <f t="shared" si="206"/>
        <v>-0.34999999999999787</v>
      </c>
      <c r="I1432" s="28">
        <f>$Y$8*F1432</f>
        <v>-165.27777777777678</v>
      </c>
      <c r="J1432" s="28">
        <f>$Z$8*$Y$8*$AA$8</f>
        <v>200.12400000000002</v>
      </c>
      <c r="K1432" s="28">
        <f>0.5*$AB$8*$AD$8*$AC$8*(G1432)^2</f>
        <v>38.126990740740737</v>
      </c>
      <c r="L1432" s="28">
        <f t="shared" si="201"/>
        <v>72.973212962963984</v>
      </c>
      <c r="M1432" s="31">
        <f t="shared" si="202"/>
        <v>695.27255684157342</v>
      </c>
      <c r="N1432" s="31">
        <f t="shared" si="203"/>
        <v>0.69527255684157341</v>
      </c>
      <c r="O1432" s="24" t="str">
        <f t="shared" si="204"/>
        <v/>
      </c>
      <c r="P1432" s="24">
        <f t="shared" si="198"/>
        <v>0</v>
      </c>
      <c r="Q1432" s="24">
        <f t="shared" si="199"/>
        <v>0</v>
      </c>
      <c r="AE1432">
        <f>IF(E1432&lt;1,1,0)</f>
        <v>0</v>
      </c>
      <c r="AF1432">
        <f>IF(AE1432=1,"",E1432)</f>
        <v>34.299999999999997</v>
      </c>
      <c r="AG1432">
        <f>E1432/3.6</f>
        <v>9.5277777777777768</v>
      </c>
    </row>
    <row r="1433" spans="2:33" x14ac:dyDescent="0.3">
      <c r="B1433" s="6" t="s">
        <v>54</v>
      </c>
      <c r="C1433" s="6">
        <v>1425</v>
      </c>
      <c r="D1433" s="6">
        <v>403</v>
      </c>
      <c r="E1433" s="12">
        <v>34.6</v>
      </c>
      <c r="F1433" s="26">
        <f t="shared" si="205"/>
        <v>0.27777777777777779</v>
      </c>
      <c r="G1433" s="26">
        <f t="shared" si="200"/>
        <v>9.6111111111111107</v>
      </c>
      <c r="H1433" s="26">
        <f t="shared" si="206"/>
        <v>1</v>
      </c>
      <c r="I1433" s="28">
        <f>$Y$8*F1433</f>
        <v>472.22222222222223</v>
      </c>
      <c r="J1433" s="28">
        <f>$Z$8*$Y$8*$AA$8</f>
        <v>200.12400000000002</v>
      </c>
      <c r="K1433" s="28">
        <f>0.5*$AB$8*$AD$8*$AC$8*(G1433)^2</f>
        <v>38.796851851851848</v>
      </c>
      <c r="L1433" s="28">
        <f t="shared" si="201"/>
        <v>711.14307407407409</v>
      </c>
      <c r="M1433" s="31">
        <f t="shared" si="202"/>
        <v>6834.8751008230456</v>
      </c>
      <c r="N1433" s="31">
        <f t="shared" si="203"/>
        <v>6.8348751008230453</v>
      </c>
      <c r="O1433" s="24" t="str">
        <f t="shared" si="204"/>
        <v/>
      </c>
      <c r="P1433" s="24">
        <f t="shared" si="198"/>
        <v>0</v>
      </c>
      <c r="Q1433" s="24">
        <f t="shared" si="199"/>
        <v>0</v>
      </c>
      <c r="AE1433">
        <f>IF(E1433&lt;1,1,0)</f>
        <v>0</v>
      </c>
      <c r="AF1433">
        <f>IF(AE1433=1,"",E1433)</f>
        <v>34.6</v>
      </c>
      <c r="AG1433">
        <f>E1433/3.6</f>
        <v>9.6111111111111107</v>
      </c>
    </row>
    <row r="1434" spans="2:33" x14ac:dyDescent="0.3">
      <c r="B1434" s="6" t="s">
        <v>54</v>
      </c>
      <c r="C1434" s="6">
        <v>1426</v>
      </c>
      <c r="D1434" s="6">
        <v>404</v>
      </c>
      <c r="E1434" s="12">
        <v>36.299999999999997</v>
      </c>
      <c r="F1434" s="26">
        <f t="shared" si="205"/>
        <v>0.68055555555555536</v>
      </c>
      <c r="G1434" s="26">
        <f t="shared" si="200"/>
        <v>10.083333333333332</v>
      </c>
      <c r="H1434" s="26">
        <f t="shared" si="206"/>
        <v>2.4499999999999993</v>
      </c>
      <c r="I1434" s="28">
        <f>$Y$8*F1434</f>
        <v>1156.9444444444441</v>
      </c>
      <c r="J1434" s="28">
        <f>$Z$8*$Y$8*$AA$8</f>
        <v>200.12400000000002</v>
      </c>
      <c r="K1434" s="28">
        <f>0.5*$AB$8*$AD$8*$AC$8*(G1434)^2</f>
        <v>42.702916666666653</v>
      </c>
      <c r="L1434" s="28">
        <f t="shared" si="201"/>
        <v>1399.7713611111108</v>
      </c>
      <c r="M1434" s="31">
        <f t="shared" si="202"/>
        <v>14114.361224537031</v>
      </c>
      <c r="N1434" s="31">
        <f t="shared" si="203"/>
        <v>14.114361224537031</v>
      </c>
      <c r="O1434" s="24" t="str">
        <f t="shared" si="204"/>
        <v/>
      </c>
      <c r="P1434" s="24">
        <f t="shared" si="198"/>
        <v>0</v>
      </c>
      <c r="Q1434" s="24">
        <f t="shared" si="199"/>
        <v>0</v>
      </c>
      <c r="AE1434">
        <f>IF(E1434&lt;1,1,0)</f>
        <v>0</v>
      </c>
      <c r="AF1434">
        <f>IF(AE1434=1,"",E1434)</f>
        <v>36.299999999999997</v>
      </c>
      <c r="AG1434">
        <f>E1434/3.6</f>
        <v>10.083333333333332</v>
      </c>
    </row>
    <row r="1435" spans="2:33" x14ac:dyDescent="0.3">
      <c r="B1435" s="6" t="s">
        <v>54</v>
      </c>
      <c r="C1435" s="6">
        <v>1427</v>
      </c>
      <c r="D1435" s="6">
        <v>405</v>
      </c>
      <c r="E1435" s="12">
        <v>39.5</v>
      </c>
      <c r="F1435" s="26">
        <f t="shared" si="205"/>
        <v>0.76388888888888884</v>
      </c>
      <c r="G1435" s="26">
        <f t="shared" si="200"/>
        <v>10.972222222222221</v>
      </c>
      <c r="H1435" s="26">
        <f t="shared" si="206"/>
        <v>2.75</v>
      </c>
      <c r="I1435" s="28">
        <f>$Y$8*F1435</f>
        <v>1298.6111111111111</v>
      </c>
      <c r="J1435" s="28">
        <f>$Z$8*$Y$8*$AA$8</f>
        <v>200.12400000000002</v>
      </c>
      <c r="K1435" s="28">
        <f>0.5*$AB$8*$AD$8*$AC$8*(G1435)^2</f>
        <v>50.563657407407398</v>
      </c>
      <c r="L1435" s="28">
        <f t="shared" si="201"/>
        <v>1549.2987685185185</v>
      </c>
      <c r="M1435" s="31">
        <f t="shared" si="202"/>
        <v>16999.25037680041</v>
      </c>
      <c r="N1435" s="31">
        <f t="shared" si="203"/>
        <v>16.999250376800411</v>
      </c>
      <c r="O1435" s="24" t="str">
        <f t="shared" si="204"/>
        <v/>
      </c>
      <c r="P1435" s="24">
        <f t="shared" si="198"/>
        <v>0</v>
      </c>
      <c r="Q1435" s="24">
        <f t="shared" si="199"/>
        <v>0</v>
      </c>
      <c r="AE1435">
        <f>IF(E1435&lt;1,1,0)</f>
        <v>0</v>
      </c>
      <c r="AF1435">
        <f>IF(AE1435=1,"",E1435)</f>
        <v>39.5</v>
      </c>
      <c r="AG1435">
        <f>E1435/3.6</f>
        <v>10.972222222222221</v>
      </c>
    </row>
    <row r="1436" spans="2:33" x14ac:dyDescent="0.3">
      <c r="B1436" s="6" t="s">
        <v>54</v>
      </c>
      <c r="C1436" s="6">
        <v>1428</v>
      </c>
      <c r="D1436" s="6">
        <v>406</v>
      </c>
      <c r="E1436" s="12">
        <v>41.8</v>
      </c>
      <c r="F1436" s="26">
        <f t="shared" si="205"/>
        <v>0.41666666666666663</v>
      </c>
      <c r="G1436" s="26">
        <f t="shared" si="200"/>
        <v>11.611111111111111</v>
      </c>
      <c r="H1436" s="26">
        <f t="shared" si="206"/>
        <v>1.5</v>
      </c>
      <c r="I1436" s="28">
        <f>$Y$8*F1436</f>
        <v>708.33333333333326</v>
      </c>
      <c r="J1436" s="28">
        <f>$Z$8*$Y$8*$AA$8</f>
        <v>200.12400000000002</v>
      </c>
      <c r="K1436" s="28">
        <f>0.5*$AB$8*$AD$8*$AC$8*(G1436)^2</f>
        <v>56.623518518518516</v>
      </c>
      <c r="L1436" s="28">
        <f t="shared" si="201"/>
        <v>965.08085185185178</v>
      </c>
      <c r="M1436" s="31">
        <f t="shared" si="202"/>
        <v>11205.661002057612</v>
      </c>
      <c r="N1436" s="31">
        <f t="shared" si="203"/>
        <v>11.205661002057612</v>
      </c>
      <c r="O1436" s="24" t="str">
        <f t="shared" si="204"/>
        <v/>
      </c>
      <c r="P1436" s="24">
        <f t="shared" si="198"/>
        <v>0</v>
      </c>
      <c r="Q1436" s="24">
        <f t="shared" si="199"/>
        <v>0</v>
      </c>
      <c r="AE1436">
        <f>IF(E1436&lt;1,1,0)</f>
        <v>0</v>
      </c>
      <c r="AF1436">
        <f>IF(AE1436=1,"",E1436)</f>
        <v>41.8</v>
      </c>
      <c r="AG1436">
        <f>E1436/3.6</f>
        <v>11.611111111111111</v>
      </c>
    </row>
    <row r="1437" spans="2:33" x14ac:dyDescent="0.3">
      <c r="B1437" s="6" t="s">
        <v>54</v>
      </c>
      <c r="C1437" s="6">
        <v>1429</v>
      </c>
      <c r="D1437" s="6">
        <v>407</v>
      </c>
      <c r="E1437" s="12">
        <v>42.5</v>
      </c>
      <c r="F1437" s="26">
        <f t="shared" si="205"/>
        <v>1.3888888888889086E-2</v>
      </c>
      <c r="G1437" s="26">
        <f t="shared" si="200"/>
        <v>11.805555555555555</v>
      </c>
      <c r="H1437" s="26">
        <f t="shared" si="206"/>
        <v>5.0000000000000711E-2</v>
      </c>
      <c r="I1437" s="28">
        <f>$Y$8*F1437</f>
        <v>23.611111111111445</v>
      </c>
      <c r="J1437" s="28">
        <f>$Z$8*$Y$8*$AA$8</f>
        <v>200.12400000000002</v>
      </c>
      <c r="K1437" s="28">
        <f>0.5*$AB$8*$AD$8*$AC$8*(G1437)^2</f>
        <v>58.535879629629626</v>
      </c>
      <c r="L1437" s="28">
        <f t="shared" si="201"/>
        <v>282.27099074074113</v>
      </c>
      <c r="M1437" s="31">
        <f t="shared" si="202"/>
        <v>3332.3658629115271</v>
      </c>
      <c r="N1437" s="31">
        <f t="shared" si="203"/>
        <v>3.3323658629115269</v>
      </c>
      <c r="O1437" s="24" t="str">
        <f t="shared" si="204"/>
        <v/>
      </c>
      <c r="P1437" s="24">
        <f t="shared" si="198"/>
        <v>309.64789814814787</v>
      </c>
      <c r="Q1437" s="24">
        <f t="shared" si="199"/>
        <v>201.27113379629611</v>
      </c>
      <c r="AE1437">
        <f>IF(E1437&lt;1,1,0)</f>
        <v>0</v>
      </c>
      <c r="AF1437">
        <f>IF(AE1437=1,"",E1437)</f>
        <v>42.5</v>
      </c>
      <c r="AG1437">
        <f>E1437/3.6</f>
        <v>11.805555555555555</v>
      </c>
    </row>
    <row r="1438" spans="2:33" x14ac:dyDescent="0.3">
      <c r="B1438" s="6" t="s">
        <v>54</v>
      </c>
      <c r="C1438" s="6">
        <v>1430</v>
      </c>
      <c r="D1438" s="6">
        <v>408</v>
      </c>
      <c r="E1438" s="12">
        <v>41.9</v>
      </c>
      <c r="F1438" s="26">
        <f t="shared" si="205"/>
        <v>-0.33333333333333315</v>
      </c>
      <c r="G1438" s="26">
        <f t="shared" si="200"/>
        <v>11.638888888888888</v>
      </c>
      <c r="H1438" s="26">
        <f t="shared" si="206"/>
        <v>-1.1999999999999993</v>
      </c>
      <c r="I1438" s="28">
        <f>$Y$8*F1438</f>
        <v>-566.6666666666664</v>
      </c>
      <c r="J1438" s="28">
        <f>$Z$8*$Y$8*$AA$8</f>
        <v>200.12400000000002</v>
      </c>
      <c r="K1438" s="28">
        <f>0.5*$AB$8*$AD$8*$AC$8*(G1438)^2</f>
        <v>56.894768518518511</v>
      </c>
      <c r="L1438" s="28">
        <f t="shared" si="201"/>
        <v>-309.64789814814787</v>
      </c>
      <c r="M1438" s="31">
        <f t="shared" si="202"/>
        <v>-3603.9574812242763</v>
      </c>
      <c r="N1438" s="31">
        <f t="shared" si="203"/>
        <v>-3.6039574812242763</v>
      </c>
      <c r="O1438" s="24" t="str">
        <f t="shared" si="204"/>
        <v>BRAKING</v>
      </c>
      <c r="P1438" s="24">
        <f t="shared" si="198"/>
        <v>999.15345370370301</v>
      </c>
      <c r="Q1438" s="24">
        <f t="shared" si="199"/>
        <v>649.44974490740697</v>
      </c>
      <c r="AE1438">
        <f>IF(E1438&lt;1,1,0)</f>
        <v>0</v>
      </c>
      <c r="AF1438">
        <f>IF(AE1438=1,"",E1438)</f>
        <v>41.9</v>
      </c>
      <c r="AG1438">
        <f>E1438/3.6</f>
        <v>11.638888888888888</v>
      </c>
    </row>
    <row r="1439" spans="2:33" x14ac:dyDescent="0.3">
      <c r="B1439" s="6" t="s">
        <v>54</v>
      </c>
      <c r="C1439" s="6">
        <v>1431</v>
      </c>
      <c r="D1439" s="6">
        <v>409</v>
      </c>
      <c r="E1439" s="12">
        <v>40.1</v>
      </c>
      <c r="F1439" s="26">
        <f t="shared" si="205"/>
        <v>-0.73611111111111072</v>
      </c>
      <c r="G1439" s="26">
        <f t="shared" si="200"/>
        <v>11.138888888888889</v>
      </c>
      <c r="H1439" s="26">
        <f t="shared" si="206"/>
        <v>-2.6499999999999986</v>
      </c>
      <c r="I1439" s="28">
        <f>$Y$8*F1439</f>
        <v>-1251.3888888888882</v>
      </c>
      <c r="J1439" s="28">
        <f>$Z$8*$Y$8*$AA$8</f>
        <v>200.12400000000002</v>
      </c>
      <c r="K1439" s="28">
        <f>0.5*$AB$8*$AD$8*$AC$8*(G1439)^2</f>
        <v>52.111435185185186</v>
      </c>
      <c r="L1439" s="28">
        <f t="shared" si="201"/>
        <v>-999.15345370370301</v>
      </c>
      <c r="M1439" s="31">
        <f t="shared" si="202"/>
        <v>-11129.459303755137</v>
      </c>
      <c r="N1439" s="31">
        <f t="shared" si="203"/>
        <v>-11.129459303755137</v>
      </c>
      <c r="O1439" s="24" t="str">
        <f t="shared" si="204"/>
        <v>BRAKING</v>
      </c>
      <c r="P1439" s="24">
        <f t="shared" si="198"/>
        <v>1834.2421111111112</v>
      </c>
      <c r="Q1439" s="24">
        <f t="shared" si="199"/>
        <v>1192.2573722222223</v>
      </c>
      <c r="AE1439">
        <f>IF(E1439&lt;1,1,0)</f>
        <v>0</v>
      </c>
      <c r="AF1439">
        <f>IF(AE1439=1,"",E1439)</f>
        <v>40.1</v>
      </c>
      <c r="AG1439">
        <f>E1439/3.6</f>
        <v>11.138888888888889</v>
      </c>
    </row>
    <row r="1440" spans="2:33" x14ac:dyDescent="0.3">
      <c r="B1440" s="6" t="s">
        <v>54</v>
      </c>
      <c r="C1440" s="6">
        <v>1432</v>
      </c>
      <c r="D1440" s="6">
        <v>410</v>
      </c>
      <c r="E1440" s="12">
        <v>36.6</v>
      </c>
      <c r="F1440" s="26">
        <f t="shared" si="205"/>
        <v>-1.2222222222222223</v>
      </c>
      <c r="G1440" s="26">
        <f t="shared" si="200"/>
        <v>10.166666666666666</v>
      </c>
      <c r="H1440" s="26">
        <f t="shared" si="206"/>
        <v>-4.4000000000000004</v>
      </c>
      <c r="I1440" s="28">
        <f>$Y$8*F1440</f>
        <v>-2077.7777777777778</v>
      </c>
      <c r="J1440" s="28">
        <f>$Z$8*$Y$8*$AA$8</f>
        <v>200.12400000000002</v>
      </c>
      <c r="K1440" s="28">
        <f>0.5*$AB$8*$AD$8*$AC$8*(G1440)^2</f>
        <v>43.411666666666662</v>
      </c>
      <c r="L1440" s="28">
        <f t="shared" si="201"/>
        <v>-1834.2421111111112</v>
      </c>
      <c r="M1440" s="31">
        <f t="shared" si="202"/>
        <v>-18648.128129629629</v>
      </c>
      <c r="N1440" s="31">
        <f t="shared" si="203"/>
        <v>-18.64812812962963</v>
      </c>
      <c r="O1440" s="24" t="str">
        <f t="shared" si="204"/>
        <v>BRAKING</v>
      </c>
      <c r="P1440" s="24">
        <f t="shared" si="198"/>
        <v>2270.9045648148144</v>
      </c>
      <c r="Q1440" s="24">
        <f t="shared" si="199"/>
        <v>1476.0879671296295</v>
      </c>
      <c r="AE1440">
        <f>IF(E1440&lt;1,1,0)</f>
        <v>0</v>
      </c>
      <c r="AF1440">
        <f>IF(AE1440=1,"",E1440)</f>
        <v>36.6</v>
      </c>
      <c r="AG1440">
        <f>E1440/3.6</f>
        <v>10.166666666666666</v>
      </c>
    </row>
    <row r="1441" spans="2:33" x14ac:dyDescent="0.3">
      <c r="B1441" s="6" t="s">
        <v>54</v>
      </c>
      <c r="C1441" s="6">
        <v>1433</v>
      </c>
      <c r="D1441" s="6">
        <v>411</v>
      </c>
      <c r="E1441" s="12">
        <v>31.3</v>
      </c>
      <c r="F1441" s="26">
        <f t="shared" si="205"/>
        <v>-1.4722222222222223</v>
      </c>
      <c r="G1441" s="26">
        <f t="shared" si="200"/>
        <v>8.6944444444444446</v>
      </c>
      <c r="H1441" s="26">
        <f t="shared" si="206"/>
        <v>-5.3000000000000007</v>
      </c>
      <c r="I1441" s="28">
        <f>$Y$8*F1441</f>
        <v>-2502.7777777777778</v>
      </c>
      <c r="J1441" s="28">
        <f>$Z$8*$Y$8*$AA$8</f>
        <v>200.12400000000002</v>
      </c>
      <c r="K1441" s="28">
        <f>0.5*$AB$8*$AD$8*$AC$8*(G1441)^2</f>
        <v>31.749212962962964</v>
      </c>
      <c r="L1441" s="28">
        <f t="shared" si="201"/>
        <v>-2270.9045648148144</v>
      </c>
      <c r="M1441" s="31">
        <f t="shared" si="202"/>
        <v>-19744.253577417694</v>
      </c>
      <c r="N1441" s="31">
        <f t="shared" si="203"/>
        <v>-19.744253577417695</v>
      </c>
      <c r="O1441" s="24" t="str">
        <f t="shared" si="204"/>
        <v>BRAKING</v>
      </c>
      <c r="P1441" s="24">
        <f t="shared" si="198"/>
        <v>2304.3574814814815</v>
      </c>
      <c r="Q1441" s="24">
        <f t="shared" si="199"/>
        <v>1497.8323629629631</v>
      </c>
      <c r="AE1441">
        <f>IF(E1441&lt;1,1,0)</f>
        <v>0</v>
      </c>
      <c r="AF1441">
        <f>IF(AE1441=1,"",E1441)</f>
        <v>31.3</v>
      </c>
      <c r="AG1441">
        <f>E1441/3.6</f>
        <v>8.6944444444444446</v>
      </c>
    </row>
    <row r="1442" spans="2:33" x14ac:dyDescent="0.3">
      <c r="B1442" s="6" t="s">
        <v>54</v>
      </c>
      <c r="C1442" s="6">
        <v>1434</v>
      </c>
      <c r="D1442" s="6">
        <v>412</v>
      </c>
      <c r="E1442" s="12">
        <v>26</v>
      </c>
      <c r="F1442" s="26">
        <f t="shared" si="205"/>
        <v>-1.4861111111111109</v>
      </c>
      <c r="G1442" s="26">
        <f t="shared" si="200"/>
        <v>7.2222222222222223</v>
      </c>
      <c r="H1442" s="26">
        <f t="shared" si="206"/>
        <v>-5.35</v>
      </c>
      <c r="I1442" s="28">
        <f>$Y$8*F1442</f>
        <v>-2526.3888888888887</v>
      </c>
      <c r="J1442" s="28">
        <f>$Z$8*$Y$8*$AA$8</f>
        <v>200.12400000000002</v>
      </c>
      <c r="K1442" s="28">
        <f>0.5*$AB$8*$AD$8*$AC$8*(G1442)^2</f>
        <v>21.907407407407405</v>
      </c>
      <c r="L1442" s="28">
        <f t="shared" si="201"/>
        <v>-2304.3574814814815</v>
      </c>
      <c r="M1442" s="31">
        <f t="shared" si="202"/>
        <v>-16642.58181069959</v>
      </c>
      <c r="N1442" s="31">
        <f t="shared" si="203"/>
        <v>-16.642581810699589</v>
      </c>
      <c r="O1442" s="24" t="str">
        <f t="shared" si="204"/>
        <v>BRAKING</v>
      </c>
      <c r="P1442" s="24">
        <f t="shared" si="198"/>
        <v>1415.2902592592588</v>
      </c>
      <c r="Q1442" s="24">
        <f t="shared" si="199"/>
        <v>919.93866851851828</v>
      </c>
      <c r="AE1442">
        <f>IF(E1442&lt;1,1,0)</f>
        <v>0</v>
      </c>
      <c r="AF1442">
        <f>IF(AE1442=1,"",E1442)</f>
        <v>26</v>
      </c>
      <c r="AG1442">
        <f>E1442/3.6</f>
        <v>7.2222222222222223</v>
      </c>
    </row>
    <row r="1443" spans="2:33" x14ac:dyDescent="0.3">
      <c r="B1443" s="6" t="s">
        <v>54</v>
      </c>
      <c r="C1443" s="6">
        <v>1435</v>
      </c>
      <c r="D1443" s="6">
        <v>413</v>
      </c>
      <c r="E1443" s="12">
        <v>20.6</v>
      </c>
      <c r="F1443" s="26">
        <f t="shared" si="205"/>
        <v>-0.95833333333333315</v>
      </c>
      <c r="G1443" s="26">
        <f t="shared" si="200"/>
        <v>5.7222222222222223</v>
      </c>
      <c r="H1443" s="26">
        <f t="shared" si="206"/>
        <v>-3.4499999999999993</v>
      </c>
      <c r="I1443" s="28">
        <f>$Y$8*F1443</f>
        <v>-1629.1666666666663</v>
      </c>
      <c r="J1443" s="28">
        <f>$Z$8*$Y$8*$AA$8</f>
        <v>200.12400000000002</v>
      </c>
      <c r="K1443" s="28">
        <f>0.5*$AB$8*$AD$8*$AC$8*(G1443)^2</f>
        <v>13.752407407407407</v>
      </c>
      <c r="L1443" s="28">
        <f t="shared" si="201"/>
        <v>-1415.2902592592588</v>
      </c>
      <c r="M1443" s="31">
        <f t="shared" si="202"/>
        <v>-8098.6053724279809</v>
      </c>
      <c r="N1443" s="31">
        <f t="shared" si="203"/>
        <v>-8.098605372427981</v>
      </c>
      <c r="O1443" s="24" t="str">
        <f t="shared" si="204"/>
        <v>BRAKING</v>
      </c>
      <c r="P1443" s="24">
        <f t="shared" si="198"/>
        <v>0.55345370370418934</v>
      </c>
      <c r="Q1443" s="24">
        <f t="shared" si="199"/>
        <v>0.35974490740772308</v>
      </c>
      <c r="AE1443">
        <f>IF(E1443&lt;1,1,0)</f>
        <v>0</v>
      </c>
      <c r="AF1443">
        <f>IF(AE1443=1,"",E1443)</f>
        <v>20.6</v>
      </c>
      <c r="AG1443">
        <f>E1443/3.6</f>
        <v>5.7222222222222223</v>
      </c>
    </row>
    <row r="1444" spans="2:33" x14ac:dyDescent="0.3">
      <c r="B1444" s="6" t="s">
        <v>54</v>
      </c>
      <c r="C1444" s="6">
        <v>1436</v>
      </c>
      <c r="D1444" s="6">
        <v>414</v>
      </c>
      <c r="E1444" s="12">
        <v>19.100000000000001</v>
      </c>
      <c r="F1444" s="26">
        <f t="shared" si="205"/>
        <v>-0.12500000000000031</v>
      </c>
      <c r="G1444" s="26">
        <f t="shared" si="200"/>
        <v>5.3055555555555562</v>
      </c>
      <c r="H1444" s="26">
        <f t="shared" si="206"/>
        <v>-0.45000000000000107</v>
      </c>
      <c r="I1444" s="28">
        <f>$Y$8*F1444</f>
        <v>-212.50000000000051</v>
      </c>
      <c r="J1444" s="28">
        <f>$Z$8*$Y$8*$AA$8</f>
        <v>200.12400000000002</v>
      </c>
      <c r="K1444" s="28">
        <f>0.5*$AB$8*$AD$8*$AC$8*(G1444)^2</f>
        <v>11.822546296296299</v>
      </c>
      <c r="L1444" s="28">
        <f t="shared" si="201"/>
        <v>-0.55345370370418934</v>
      </c>
      <c r="M1444" s="31">
        <f t="shared" si="202"/>
        <v>-2.9363793724305607</v>
      </c>
      <c r="N1444" s="31">
        <f t="shared" si="203"/>
        <v>-2.9363793724305606E-3</v>
      </c>
      <c r="O1444" s="24" t="str">
        <f t="shared" si="204"/>
        <v>BRAKING</v>
      </c>
      <c r="P1444" s="24">
        <f t="shared" si="198"/>
        <v>0</v>
      </c>
      <c r="Q1444" s="24">
        <f t="shared" si="199"/>
        <v>0</v>
      </c>
      <c r="AE1444">
        <f>IF(E1444&lt;1,1,0)</f>
        <v>0</v>
      </c>
      <c r="AF1444">
        <f>IF(AE1444=1,"",E1444)</f>
        <v>19.100000000000001</v>
      </c>
      <c r="AG1444">
        <f>E1444/3.6</f>
        <v>5.3055555555555562</v>
      </c>
    </row>
    <row r="1445" spans="2:33" x14ac:dyDescent="0.3">
      <c r="B1445" s="6" t="s">
        <v>54</v>
      </c>
      <c r="C1445" s="6">
        <v>1437</v>
      </c>
      <c r="D1445" s="6">
        <v>415</v>
      </c>
      <c r="E1445" s="12">
        <v>19.7</v>
      </c>
      <c r="F1445" s="26">
        <f t="shared" si="205"/>
        <v>0.27777777777777779</v>
      </c>
      <c r="G1445" s="26">
        <f t="shared" si="200"/>
        <v>5.4722222222222223</v>
      </c>
      <c r="H1445" s="26">
        <f t="shared" si="206"/>
        <v>1</v>
      </c>
      <c r="I1445" s="28">
        <f>$Y$8*F1445</f>
        <v>472.22222222222223</v>
      </c>
      <c r="J1445" s="28">
        <f>$Z$8*$Y$8*$AA$8</f>
        <v>200.12400000000002</v>
      </c>
      <c r="K1445" s="28">
        <f>0.5*$AB$8*$AD$8*$AC$8*(G1445)^2</f>
        <v>12.576990740740742</v>
      </c>
      <c r="L1445" s="28">
        <f t="shared" si="201"/>
        <v>684.92321296296291</v>
      </c>
      <c r="M1445" s="31">
        <f t="shared" si="202"/>
        <v>3748.0520264917691</v>
      </c>
      <c r="N1445" s="31">
        <f t="shared" si="203"/>
        <v>3.7480520264917692</v>
      </c>
      <c r="O1445" s="24" t="str">
        <f t="shared" si="204"/>
        <v/>
      </c>
      <c r="P1445" s="24">
        <f t="shared" si="198"/>
        <v>0</v>
      </c>
      <c r="Q1445" s="24">
        <f t="shared" si="199"/>
        <v>0</v>
      </c>
      <c r="AE1445">
        <f>IF(E1445&lt;1,1,0)</f>
        <v>0</v>
      </c>
      <c r="AF1445">
        <f>IF(AE1445=1,"",E1445)</f>
        <v>19.7</v>
      </c>
      <c r="AG1445">
        <f>E1445/3.6</f>
        <v>5.4722222222222223</v>
      </c>
    </row>
    <row r="1446" spans="2:33" x14ac:dyDescent="0.3">
      <c r="B1446" s="6" t="s">
        <v>54</v>
      </c>
      <c r="C1446" s="6">
        <v>1438</v>
      </c>
      <c r="D1446" s="6">
        <v>416</v>
      </c>
      <c r="E1446" s="12">
        <v>21.1</v>
      </c>
      <c r="F1446" s="26">
        <f t="shared" si="205"/>
        <v>0.31944444444444453</v>
      </c>
      <c r="G1446" s="26">
        <f t="shared" si="200"/>
        <v>5.8611111111111116</v>
      </c>
      <c r="H1446" s="26">
        <f t="shared" si="206"/>
        <v>1.1500000000000004</v>
      </c>
      <c r="I1446" s="28">
        <f>$Y$8*F1446</f>
        <v>543.05555555555566</v>
      </c>
      <c r="J1446" s="28">
        <f>$Z$8*$Y$8*$AA$8</f>
        <v>200.12400000000002</v>
      </c>
      <c r="K1446" s="28">
        <f>0.5*$AB$8*$AD$8*$AC$8*(G1446)^2</f>
        <v>14.428101851851853</v>
      </c>
      <c r="L1446" s="28">
        <f t="shared" si="201"/>
        <v>757.60765740740749</v>
      </c>
      <c r="M1446" s="31">
        <f t="shared" si="202"/>
        <v>4440.4226586934165</v>
      </c>
      <c r="N1446" s="31">
        <f t="shared" si="203"/>
        <v>4.4404226586934161</v>
      </c>
      <c r="O1446" s="24" t="str">
        <f t="shared" si="204"/>
        <v/>
      </c>
      <c r="P1446" s="24">
        <f t="shared" si="198"/>
        <v>0</v>
      </c>
      <c r="Q1446" s="24">
        <f t="shared" si="199"/>
        <v>0</v>
      </c>
      <c r="AE1446">
        <f>IF(E1446&lt;1,1,0)</f>
        <v>0</v>
      </c>
      <c r="AF1446">
        <f>IF(AE1446=1,"",E1446)</f>
        <v>21.1</v>
      </c>
      <c r="AG1446">
        <f>E1446/3.6</f>
        <v>5.8611111111111116</v>
      </c>
    </row>
    <row r="1447" spans="2:33" x14ac:dyDescent="0.3">
      <c r="B1447" s="6" t="s">
        <v>54</v>
      </c>
      <c r="C1447" s="6">
        <v>1439</v>
      </c>
      <c r="D1447" s="6">
        <v>417</v>
      </c>
      <c r="E1447" s="12">
        <v>22</v>
      </c>
      <c r="F1447" s="26">
        <f t="shared" si="205"/>
        <v>0.1388888888888889</v>
      </c>
      <c r="G1447" s="26">
        <f t="shared" si="200"/>
        <v>6.1111111111111107</v>
      </c>
      <c r="H1447" s="26">
        <f t="shared" si="206"/>
        <v>0.5</v>
      </c>
      <c r="I1447" s="28">
        <f>$Y$8*F1447</f>
        <v>236.11111111111111</v>
      </c>
      <c r="J1447" s="28">
        <f>$Z$8*$Y$8*$AA$8</f>
        <v>200.12400000000002</v>
      </c>
      <c r="K1447" s="28">
        <f>0.5*$AB$8*$AD$8*$AC$8*(G1447)^2</f>
        <v>15.685185185185183</v>
      </c>
      <c r="L1447" s="28">
        <f t="shared" si="201"/>
        <v>451.92029629629627</v>
      </c>
      <c r="M1447" s="31">
        <f t="shared" si="202"/>
        <v>2761.7351440329217</v>
      </c>
      <c r="N1447" s="31">
        <f t="shared" si="203"/>
        <v>2.7617351440329219</v>
      </c>
      <c r="O1447" s="24" t="str">
        <f t="shared" si="204"/>
        <v/>
      </c>
      <c r="P1447" s="24">
        <f t="shared" si="198"/>
        <v>0</v>
      </c>
      <c r="Q1447" s="24">
        <f t="shared" si="199"/>
        <v>0</v>
      </c>
      <c r="AE1447">
        <f>IF(E1447&lt;1,1,0)</f>
        <v>0</v>
      </c>
      <c r="AF1447">
        <f>IF(AE1447=1,"",E1447)</f>
        <v>22</v>
      </c>
      <c r="AG1447">
        <f>E1447/3.6</f>
        <v>6.1111111111111107</v>
      </c>
    </row>
    <row r="1448" spans="2:33" x14ac:dyDescent="0.3">
      <c r="B1448" s="6" t="s">
        <v>54</v>
      </c>
      <c r="C1448" s="6">
        <v>1440</v>
      </c>
      <c r="D1448" s="6">
        <v>418</v>
      </c>
      <c r="E1448" s="12">
        <v>22.1</v>
      </c>
      <c r="F1448" s="26">
        <f t="shared" si="205"/>
        <v>-8.3333333333333523E-2</v>
      </c>
      <c r="G1448" s="26">
        <f t="shared" si="200"/>
        <v>6.1388888888888893</v>
      </c>
      <c r="H1448" s="26">
        <f t="shared" si="206"/>
        <v>-0.30000000000000071</v>
      </c>
      <c r="I1448" s="28">
        <f>$Y$8*F1448</f>
        <v>-141.666666666667</v>
      </c>
      <c r="J1448" s="28">
        <f>$Z$8*$Y$8*$AA$8</f>
        <v>200.12400000000002</v>
      </c>
      <c r="K1448" s="28">
        <f>0.5*$AB$8*$AD$8*$AC$8*(G1448)^2</f>
        <v>15.828101851851853</v>
      </c>
      <c r="L1448" s="28">
        <f t="shared" si="201"/>
        <v>74.28543518518488</v>
      </c>
      <c r="M1448" s="31">
        <f t="shared" si="202"/>
        <v>456.03003266460723</v>
      </c>
      <c r="N1448" s="31">
        <f t="shared" si="203"/>
        <v>0.45603003266460723</v>
      </c>
      <c r="O1448" s="24" t="str">
        <f t="shared" si="204"/>
        <v/>
      </c>
      <c r="P1448" s="24">
        <f t="shared" si="198"/>
        <v>375.31248148148143</v>
      </c>
      <c r="Q1448" s="24">
        <f t="shared" si="199"/>
        <v>243.95311296296293</v>
      </c>
      <c r="AE1448">
        <f>IF(E1448&lt;1,1,0)</f>
        <v>0</v>
      </c>
      <c r="AF1448">
        <f>IF(AE1448=1,"",E1448)</f>
        <v>22.1</v>
      </c>
      <c r="AG1448">
        <f>E1448/3.6</f>
        <v>6.1388888888888893</v>
      </c>
    </row>
    <row r="1449" spans="2:33" x14ac:dyDescent="0.3">
      <c r="B1449" s="6" t="s">
        <v>54</v>
      </c>
      <c r="C1449" s="6">
        <v>1441</v>
      </c>
      <c r="D1449" s="6">
        <v>419</v>
      </c>
      <c r="E1449" s="12">
        <v>21.4</v>
      </c>
      <c r="F1449" s="26">
        <f t="shared" si="205"/>
        <v>-0.34722222222222221</v>
      </c>
      <c r="G1449" s="26">
        <f t="shared" si="200"/>
        <v>5.9444444444444438</v>
      </c>
      <c r="H1449" s="26">
        <f t="shared" si="206"/>
        <v>-1.25</v>
      </c>
      <c r="I1449" s="28">
        <f>$Y$8*F1449</f>
        <v>-590.27777777777771</v>
      </c>
      <c r="J1449" s="28">
        <f>$Z$8*$Y$8*$AA$8</f>
        <v>200.12400000000002</v>
      </c>
      <c r="K1449" s="28">
        <f>0.5*$AB$8*$AD$8*$AC$8*(G1449)^2</f>
        <v>14.841296296296292</v>
      </c>
      <c r="L1449" s="28">
        <f t="shared" si="201"/>
        <v>-375.31248148148143</v>
      </c>
      <c r="M1449" s="31">
        <f t="shared" si="202"/>
        <v>-2231.0241954732505</v>
      </c>
      <c r="N1449" s="31">
        <f t="shared" si="203"/>
        <v>-2.2310241954732506</v>
      </c>
      <c r="O1449" s="24" t="str">
        <f t="shared" si="204"/>
        <v>BRAKING</v>
      </c>
      <c r="P1449" s="24">
        <f t="shared" si="198"/>
        <v>519.37081481481425</v>
      </c>
      <c r="Q1449" s="24">
        <f t="shared" si="199"/>
        <v>337.5910296296293</v>
      </c>
      <c r="AE1449">
        <f>IF(E1449&lt;1,1,0)</f>
        <v>0</v>
      </c>
      <c r="AF1449">
        <f>IF(AE1449=1,"",E1449)</f>
        <v>21.4</v>
      </c>
      <c r="AG1449">
        <f>E1449/3.6</f>
        <v>5.9444444444444438</v>
      </c>
    </row>
    <row r="1450" spans="2:33" x14ac:dyDescent="0.3">
      <c r="B1450" s="6" t="s">
        <v>54</v>
      </c>
      <c r="C1450" s="6">
        <v>1442</v>
      </c>
      <c r="D1450" s="6">
        <v>420</v>
      </c>
      <c r="E1450" s="12">
        <v>19.600000000000001</v>
      </c>
      <c r="F1450" s="26">
        <f t="shared" si="205"/>
        <v>-0.43055555555555525</v>
      </c>
      <c r="G1450" s="26">
        <f t="shared" si="200"/>
        <v>5.4444444444444446</v>
      </c>
      <c r="H1450" s="26">
        <f t="shared" si="206"/>
        <v>-1.5499999999999989</v>
      </c>
      <c r="I1450" s="28">
        <f>$Y$8*F1450</f>
        <v>-731.94444444444389</v>
      </c>
      <c r="J1450" s="28">
        <f>$Z$8*$Y$8*$AA$8</f>
        <v>200.12400000000002</v>
      </c>
      <c r="K1450" s="28">
        <f>0.5*$AB$8*$AD$8*$AC$8*(G1450)^2</f>
        <v>12.44962962962963</v>
      </c>
      <c r="L1450" s="28">
        <f t="shared" si="201"/>
        <v>-519.37081481481425</v>
      </c>
      <c r="M1450" s="31">
        <f t="shared" si="202"/>
        <v>-2827.6855473250998</v>
      </c>
      <c r="N1450" s="31">
        <f t="shared" si="203"/>
        <v>-2.8276855473250997</v>
      </c>
      <c r="O1450" s="24" t="str">
        <f t="shared" si="204"/>
        <v>BRAKING</v>
      </c>
      <c r="P1450" s="24">
        <f t="shared" si="198"/>
        <v>166.80086111111143</v>
      </c>
      <c r="Q1450" s="24">
        <f t="shared" si="199"/>
        <v>108.42055972222244</v>
      </c>
      <c r="AE1450">
        <f>IF(E1450&lt;1,1,0)</f>
        <v>0</v>
      </c>
      <c r="AF1450">
        <f>IF(AE1450=1,"",E1450)</f>
        <v>19.600000000000001</v>
      </c>
      <c r="AG1450">
        <f>E1450/3.6</f>
        <v>5.4444444444444446</v>
      </c>
    </row>
    <row r="1451" spans="2:33" x14ac:dyDescent="0.3">
      <c r="B1451" s="6" t="s">
        <v>54</v>
      </c>
      <c r="C1451" s="6">
        <v>1443</v>
      </c>
      <c r="D1451" s="6">
        <v>421</v>
      </c>
      <c r="E1451" s="12">
        <v>18.3</v>
      </c>
      <c r="F1451" s="26">
        <f t="shared" si="205"/>
        <v>-0.2222222222222224</v>
      </c>
      <c r="G1451" s="26">
        <f t="shared" si="200"/>
        <v>5.083333333333333</v>
      </c>
      <c r="H1451" s="26">
        <f t="shared" si="206"/>
        <v>-0.80000000000000071</v>
      </c>
      <c r="I1451" s="28">
        <f>$Y$8*F1451</f>
        <v>-377.77777777777811</v>
      </c>
      <c r="J1451" s="28">
        <f>$Z$8*$Y$8*$AA$8</f>
        <v>200.12400000000002</v>
      </c>
      <c r="K1451" s="28">
        <f>0.5*$AB$8*$AD$8*$AC$8*(G1451)^2</f>
        <v>10.852916666666665</v>
      </c>
      <c r="L1451" s="28">
        <f t="shared" si="201"/>
        <v>-166.80086111111143</v>
      </c>
      <c r="M1451" s="31">
        <f t="shared" si="202"/>
        <v>-847.90437731481643</v>
      </c>
      <c r="N1451" s="31">
        <f t="shared" si="203"/>
        <v>-0.84790437731481638</v>
      </c>
      <c r="O1451" s="24" t="str">
        <f t="shared" si="204"/>
        <v>BRAKING</v>
      </c>
      <c r="P1451" s="24">
        <f t="shared" si="198"/>
        <v>0</v>
      </c>
      <c r="Q1451" s="24">
        <f t="shared" si="199"/>
        <v>0</v>
      </c>
      <c r="AE1451">
        <f>IF(E1451&lt;1,1,0)</f>
        <v>0</v>
      </c>
      <c r="AF1451">
        <f>IF(AE1451=1,"",E1451)</f>
        <v>18.3</v>
      </c>
      <c r="AG1451">
        <f>E1451/3.6</f>
        <v>5.083333333333333</v>
      </c>
    </row>
    <row r="1452" spans="2:33" x14ac:dyDescent="0.3">
      <c r="B1452" s="6" t="s">
        <v>54</v>
      </c>
      <c r="C1452" s="6">
        <v>1444</v>
      </c>
      <c r="D1452" s="6">
        <v>422</v>
      </c>
      <c r="E1452" s="12">
        <v>18</v>
      </c>
      <c r="F1452" s="26">
        <f t="shared" si="205"/>
        <v>0</v>
      </c>
      <c r="G1452" s="26">
        <f t="shared" si="200"/>
        <v>5</v>
      </c>
      <c r="H1452" s="26">
        <f t="shared" si="206"/>
        <v>0</v>
      </c>
      <c r="I1452" s="28">
        <f>$Y$8*F1452</f>
        <v>0</v>
      </c>
      <c r="J1452" s="28">
        <f>$Z$8*$Y$8*$AA$8</f>
        <v>200.12400000000002</v>
      </c>
      <c r="K1452" s="28">
        <f>0.5*$AB$8*$AD$8*$AC$8*(G1452)^2</f>
        <v>10.5</v>
      </c>
      <c r="L1452" s="28">
        <f t="shared" si="201"/>
        <v>210.62400000000002</v>
      </c>
      <c r="M1452" s="31">
        <f t="shared" si="202"/>
        <v>1053.1200000000001</v>
      </c>
      <c r="N1452" s="31">
        <f t="shared" si="203"/>
        <v>1.0531200000000001</v>
      </c>
      <c r="O1452" s="24" t="str">
        <f t="shared" si="204"/>
        <v/>
      </c>
      <c r="P1452" s="24">
        <f t="shared" si="198"/>
        <v>0</v>
      </c>
      <c r="Q1452" s="24">
        <f t="shared" si="199"/>
        <v>0</v>
      </c>
      <c r="AE1452">
        <f>IF(E1452&lt;1,1,0)</f>
        <v>0</v>
      </c>
      <c r="AF1452">
        <f>IF(AE1452=1,"",E1452)</f>
        <v>18</v>
      </c>
      <c r="AG1452">
        <f>E1452/3.6</f>
        <v>5</v>
      </c>
    </row>
    <row r="1453" spans="2:33" x14ac:dyDescent="0.3">
      <c r="B1453" s="6" t="s">
        <v>54</v>
      </c>
      <c r="C1453" s="6">
        <v>1445</v>
      </c>
      <c r="D1453" s="6">
        <v>423</v>
      </c>
      <c r="E1453" s="12">
        <v>18.3</v>
      </c>
      <c r="F1453" s="26">
        <f t="shared" si="205"/>
        <v>6.9444444444444448E-2</v>
      </c>
      <c r="G1453" s="26">
        <f t="shared" si="200"/>
        <v>5.083333333333333</v>
      </c>
      <c r="H1453" s="26">
        <f t="shared" si="206"/>
        <v>0.25</v>
      </c>
      <c r="I1453" s="28">
        <f>$Y$8*F1453</f>
        <v>118.05555555555556</v>
      </c>
      <c r="J1453" s="28">
        <f>$Z$8*$Y$8*$AA$8</f>
        <v>200.12400000000002</v>
      </c>
      <c r="K1453" s="28">
        <f>0.5*$AB$8*$AD$8*$AC$8*(G1453)^2</f>
        <v>10.852916666666665</v>
      </c>
      <c r="L1453" s="28">
        <f t="shared" si="201"/>
        <v>329.03247222222222</v>
      </c>
      <c r="M1453" s="31">
        <f t="shared" si="202"/>
        <v>1672.5817337962962</v>
      </c>
      <c r="N1453" s="31">
        <f t="shared" si="203"/>
        <v>1.6725817337962963</v>
      </c>
      <c r="O1453" s="24" t="str">
        <f t="shared" si="204"/>
        <v/>
      </c>
      <c r="P1453" s="24">
        <f t="shared" si="198"/>
        <v>0</v>
      </c>
      <c r="Q1453" s="24">
        <f t="shared" si="199"/>
        <v>0</v>
      </c>
      <c r="AE1453">
        <f>IF(E1453&lt;1,1,0)</f>
        <v>0</v>
      </c>
      <c r="AF1453">
        <f>IF(AE1453=1,"",E1453)</f>
        <v>18.3</v>
      </c>
      <c r="AG1453">
        <f>E1453/3.6</f>
        <v>5.083333333333333</v>
      </c>
    </row>
    <row r="1454" spans="2:33" x14ac:dyDescent="0.3">
      <c r="B1454" s="6" t="s">
        <v>54</v>
      </c>
      <c r="C1454" s="6">
        <v>1446</v>
      </c>
      <c r="D1454" s="6">
        <v>424</v>
      </c>
      <c r="E1454" s="12">
        <v>18.5</v>
      </c>
      <c r="F1454" s="26">
        <f t="shared" si="205"/>
        <v>-5.5555555555555851E-2</v>
      </c>
      <c r="G1454" s="26">
        <f t="shared" si="200"/>
        <v>5.1388888888888884</v>
      </c>
      <c r="H1454" s="26">
        <f t="shared" si="206"/>
        <v>-0.20000000000000107</v>
      </c>
      <c r="I1454" s="28">
        <f>$Y$8*F1454</f>
        <v>-94.44444444444494</v>
      </c>
      <c r="J1454" s="28">
        <f>$Z$8*$Y$8*$AA$8</f>
        <v>200.12400000000002</v>
      </c>
      <c r="K1454" s="28">
        <f>0.5*$AB$8*$AD$8*$AC$8*(G1454)^2</f>
        <v>11.091435185185182</v>
      </c>
      <c r="L1454" s="28">
        <f t="shared" si="201"/>
        <v>116.77099074074026</v>
      </c>
      <c r="M1454" s="31">
        <f t="shared" si="202"/>
        <v>600.07314686213738</v>
      </c>
      <c r="N1454" s="31">
        <f t="shared" si="203"/>
        <v>0.60007314686213742</v>
      </c>
      <c r="O1454" s="24" t="str">
        <f t="shared" si="204"/>
        <v/>
      </c>
      <c r="P1454" s="24">
        <f t="shared" si="198"/>
        <v>615.88123148148145</v>
      </c>
      <c r="Q1454" s="24">
        <f t="shared" si="199"/>
        <v>400.32280046296296</v>
      </c>
      <c r="AE1454">
        <f>IF(E1454&lt;1,1,0)</f>
        <v>0</v>
      </c>
      <c r="AF1454">
        <f>IF(AE1454=1,"",E1454)</f>
        <v>18.5</v>
      </c>
      <c r="AG1454">
        <f>E1454/3.6</f>
        <v>5.1388888888888884</v>
      </c>
    </row>
    <row r="1455" spans="2:33" x14ac:dyDescent="0.3">
      <c r="B1455" s="6" t="s">
        <v>54</v>
      </c>
      <c r="C1455" s="6">
        <v>1447</v>
      </c>
      <c r="D1455" s="6">
        <v>425</v>
      </c>
      <c r="E1455" s="12">
        <v>17.899999999999999</v>
      </c>
      <c r="F1455" s="26">
        <f t="shared" si="205"/>
        <v>-0.4861111111111111</v>
      </c>
      <c r="G1455" s="26">
        <f t="shared" si="200"/>
        <v>4.9722222222222214</v>
      </c>
      <c r="H1455" s="26">
        <f t="shared" si="206"/>
        <v>-1.75</v>
      </c>
      <c r="I1455" s="28">
        <f>$Y$8*F1455</f>
        <v>-826.38888888888891</v>
      </c>
      <c r="J1455" s="28">
        <f>$Z$8*$Y$8*$AA$8</f>
        <v>200.12400000000002</v>
      </c>
      <c r="K1455" s="28">
        <f>0.5*$AB$8*$AD$8*$AC$8*(G1455)^2</f>
        <v>10.383657407407403</v>
      </c>
      <c r="L1455" s="28">
        <f t="shared" si="201"/>
        <v>-615.88123148148145</v>
      </c>
      <c r="M1455" s="31">
        <f t="shared" si="202"/>
        <v>-3062.2983454218102</v>
      </c>
      <c r="N1455" s="31">
        <f t="shared" si="203"/>
        <v>-3.06229834542181</v>
      </c>
      <c r="O1455" s="24" t="str">
        <f t="shared" si="204"/>
        <v>BRAKING</v>
      </c>
      <c r="P1455" s="24">
        <f t="shared" si="198"/>
        <v>1681.4732222222219</v>
      </c>
      <c r="Q1455" s="24">
        <f t="shared" si="199"/>
        <v>1092.9575944444443</v>
      </c>
      <c r="AE1455">
        <f>IF(E1455&lt;1,1,0)</f>
        <v>0</v>
      </c>
      <c r="AF1455">
        <f>IF(AE1455=1,"",E1455)</f>
        <v>17.899999999999999</v>
      </c>
      <c r="AG1455">
        <f>E1455/3.6</f>
        <v>4.9722222222222214</v>
      </c>
    </row>
    <row r="1456" spans="2:33" x14ac:dyDescent="0.3">
      <c r="B1456" s="6" t="s">
        <v>54</v>
      </c>
      <c r="C1456" s="6">
        <v>1448</v>
      </c>
      <c r="D1456" s="6">
        <v>426</v>
      </c>
      <c r="E1456" s="12">
        <v>15</v>
      </c>
      <c r="F1456" s="26">
        <f t="shared" si="205"/>
        <v>-1.1111111111111109</v>
      </c>
      <c r="G1456" s="26">
        <f t="shared" si="200"/>
        <v>4.166666666666667</v>
      </c>
      <c r="H1456" s="26">
        <f t="shared" si="206"/>
        <v>-3.9999999999999991</v>
      </c>
      <c r="I1456" s="28">
        <f>$Y$8*F1456</f>
        <v>-1888.8888888888887</v>
      </c>
      <c r="J1456" s="28">
        <f>$Z$8*$Y$8*$AA$8</f>
        <v>200.12400000000002</v>
      </c>
      <c r="K1456" s="28">
        <f>0.5*$AB$8*$AD$8*$AC$8*(G1456)^2</f>
        <v>7.2916666666666679</v>
      </c>
      <c r="L1456" s="28">
        <f t="shared" si="201"/>
        <v>-1681.4732222222219</v>
      </c>
      <c r="M1456" s="31">
        <f t="shared" si="202"/>
        <v>-7006.1384259259248</v>
      </c>
      <c r="N1456" s="31">
        <f t="shared" si="203"/>
        <v>-7.0061384259259247</v>
      </c>
      <c r="O1456" s="24" t="str">
        <f t="shared" si="204"/>
        <v>BRAKING</v>
      </c>
      <c r="P1456" s="24">
        <f t="shared" si="198"/>
        <v>2252.2553055555559</v>
      </c>
      <c r="Q1456" s="24">
        <f t="shared" si="199"/>
        <v>1463.9659486111113</v>
      </c>
      <c r="AE1456">
        <f>IF(E1456&lt;1,1,0)</f>
        <v>0</v>
      </c>
      <c r="AF1456">
        <f>IF(AE1456=1,"",E1456)</f>
        <v>15</v>
      </c>
      <c r="AG1456">
        <f>E1456/3.6</f>
        <v>4.166666666666667</v>
      </c>
    </row>
    <row r="1457" spans="2:33" x14ac:dyDescent="0.3">
      <c r="B1457" s="6" t="s">
        <v>54</v>
      </c>
      <c r="C1457" s="6">
        <v>1449</v>
      </c>
      <c r="D1457" s="6">
        <v>427</v>
      </c>
      <c r="E1457" s="12">
        <v>9.9</v>
      </c>
      <c r="F1457" s="26">
        <f t="shared" si="205"/>
        <v>-1.4444444444444444</v>
      </c>
      <c r="G1457" s="26">
        <f t="shared" si="200"/>
        <v>2.75</v>
      </c>
      <c r="H1457" s="26">
        <f t="shared" si="206"/>
        <v>-5.2</v>
      </c>
      <c r="I1457" s="28">
        <f>$Y$8*F1457</f>
        <v>-2455.5555555555557</v>
      </c>
      <c r="J1457" s="28">
        <f>$Z$8*$Y$8*$AA$8</f>
        <v>200.12400000000002</v>
      </c>
      <c r="K1457" s="28">
        <f>0.5*$AB$8*$AD$8*$AC$8*(G1457)^2</f>
        <v>3.17625</v>
      </c>
      <c r="L1457" s="28">
        <f t="shared" si="201"/>
        <v>-2252.2553055555559</v>
      </c>
      <c r="M1457" s="31">
        <f t="shared" si="202"/>
        <v>-6193.7020902777786</v>
      </c>
      <c r="N1457" s="31">
        <f t="shared" si="203"/>
        <v>-6.1937020902777782</v>
      </c>
      <c r="O1457" s="24" t="str">
        <f t="shared" si="204"/>
        <v>BRAKING</v>
      </c>
      <c r="P1457" s="24">
        <f t="shared" si="198"/>
        <v>1853.3569259259261</v>
      </c>
      <c r="Q1457" s="24">
        <f t="shared" si="199"/>
        <v>1204.682001851852</v>
      </c>
      <c r="AE1457">
        <f>IF(E1457&lt;1,1,0)</f>
        <v>0</v>
      </c>
      <c r="AF1457">
        <f>IF(AE1457=1,"",E1457)</f>
        <v>9.9</v>
      </c>
      <c r="AG1457">
        <f>E1457/3.6</f>
        <v>2.75</v>
      </c>
    </row>
    <row r="1458" spans="2:33" x14ac:dyDescent="0.3">
      <c r="B1458" s="6" t="s">
        <v>54</v>
      </c>
      <c r="C1458" s="6">
        <v>1450</v>
      </c>
      <c r="D1458" s="6">
        <v>428</v>
      </c>
      <c r="E1458" s="12">
        <v>4.5999999999999996</v>
      </c>
      <c r="F1458" s="26">
        <f t="shared" si="205"/>
        <v>-1.2083333333333335</v>
      </c>
      <c r="G1458" s="26">
        <f t="shared" si="200"/>
        <v>1.2777777777777777</v>
      </c>
      <c r="H1458" s="26">
        <f t="shared" si="206"/>
        <v>-4.3500000000000005</v>
      </c>
      <c r="I1458" s="28">
        <f>$Y$8*F1458</f>
        <v>-2054.166666666667</v>
      </c>
      <c r="J1458" s="28">
        <f>$Z$8*$Y$8*$AA$8</f>
        <v>200.12400000000002</v>
      </c>
      <c r="K1458" s="28">
        <f>0.5*$AB$8*$AD$8*$AC$8*(G1458)^2</f>
        <v>0.68574074074074054</v>
      </c>
      <c r="L1458" s="28">
        <f t="shared" si="201"/>
        <v>-1853.3569259259261</v>
      </c>
      <c r="M1458" s="31">
        <f t="shared" si="202"/>
        <v>-2368.1782942386831</v>
      </c>
      <c r="N1458" s="31">
        <f t="shared" si="203"/>
        <v>-2.3681782942386831</v>
      </c>
      <c r="O1458" s="24" t="str">
        <f t="shared" si="204"/>
        <v>BRAKING</v>
      </c>
      <c r="P1458" s="24">
        <f t="shared" si="198"/>
        <v>885.94044444444444</v>
      </c>
      <c r="Q1458" s="24">
        <f t="shared" si="199"/>
        <v>575.86128888888891</v>
      </c>
      <c r="AE1458">
        <f>IF(E1458&lt;1,1,0)</f>
        <v>0</v>
      </c>
      <c r="AF1458">
        <f>IF(AE1458=1,"",E1458)</f>
        <v>4.5999999999999996</v>
      </c>
      <c r="AG1458">
        <f>E1458/3.6</f>
        <v>1.2777777777777777</v>
      </c>
    </row>
    <row r="1459" spans="2:33" x14ac:dyDescent="0.3">
      <c r="B1459" s="6" t="s">
        <v>54</v>
      </c>
      <c r="C1459" s="6">
        <v>1451</v>
      </c>
      <c r="D1459" s="6">
        <v>429</v>
      </c>
      <c r="E1459" s="12">
        <v>1.2</v>
      </c>
      <c r="F1459" s="26">
        <f t="shared" si="205"/>
        <v>-0.63888888888888884</v>
      </c>
      <c r="G1459" s="26">
        <f t="shared" si="200"/>
        <v>0.33333333333333331</v>
      </c>
      <c r="H1459" s="26">
        <f t="shared" si="206"/>
        <v>-2.2999999999999998</v>
      </c>
      <c r="I1459" s="28">
        <f>$Y$8*F1459</f>
        <v>-1086.1111111111111</v>
      </c>
      <c r="J1459" s="28">
        <f>$Z$8*$Y$8*$AA$8</f>
        <v>200.12400000000002</v>
      </c>
      <c r="K1459" s="28">
        <f>0.5*$AB$8*$AD$8*$AC$8*(G1459)^2</f>
        <v>4.6666666666666662E-2</v>
      </c>
      <c r="L1459" s="28">
        <f t="shared" si="201"/>
        <v>-885.94044444444444</v>
      </c>
      <c r="M1459" s="31">
        <f t="shared" si="202"/>
        <v>-295.31348148148146</v>
      </c>
      <c r="N1459" s="31">
        <f t="shared" si="203"/>
        <v>-0.29531348148148145</v>
      </c>
      <c r="O1459" s="24" t="str">
        <f t="shared" si="204"/>
        <v>BRAKING</v>
      </c>
      <c r="P1459" s="24">
        <f t="shared" si="198"/>
        <v>83.209333333333291</v>
      </c>
      <c r="Q1459" s="24">
        <f t="shared" si="199"/>
        <v>54.086066666666639</v>
      </c>
      <c r="AE1459">
        <f>IF(E1459&lt;1,1,0)</f>
        <v>0</v>
      </c>
      <c r="AF1459">
        <f>IF(AE1459=1,"",E1459)</f>
        <v>1.2</v>
      </c>
      <c r="AG1459">
        <f>E1459/3.6</f>
        <v>0.33333333333333331</v>
      </c>
    </row>
    <row r="1460" spans="2:33" x14ac:dyDescent="0.3">
      <c r="B1460" s="6" t="s">
        <v>54</v>
      </c>
      <c r="C1460" s="6">
        <v>1452</v>
      </c>
      <c r="D1460" s="6">
        <v>430</v>
      </c>
      <c r="E1460" s="12">
        <v>0</v>
      </c>
      <c r="F1460" s="26">
        <f t="shared" si="205"/>
        <v>-0.16666666666666666</v>
      </c>
      <c r="G1460" s="26">
        <f t="shared" si="200"/>
        <v>0</v>
      </c>
      <c r="H1460" s="26">
        <f t="shared" si="206"/>
        <v>-0.6</v>
      </c>
      <c r="I1460" s="28">
        <f>$Y$8*F1460</f>
        <v>-283.33333333333331</v>
      </c>
      <c r="J1460" s="28">
        <f>$Z$8*$Y$8*$AA$8</f>
        <v>200.12400000000002</v>
      </c>
      <c r="K1460" s="28">
        <f>0.5*$AB$8*$AD$8*$AC$8*(G1460)^2</f>
        <v>0</v>
      </c>
      <c r="L1460" s="28">
        <f t="shared" si="201"/>
        <v>-83.209333333333291</v>
      </c>
      <c r="M1460" s="31">
        <f t="shared" si="202"/>
        <v>0</v>
      </c>
      <c r="N1460" s="31">
        <f t="shared" si="203"/>
        <v>0</v>
      </c>
      <c r="O1460" s="24" t="str">
        <f t="shared" si="204"/>
        <v>BRAKING</v>
      </c>
      <c r="P1460" s="24">
        <f t="shared" si="198"/>
        <v>0</v>
      </c>
      <c r="Q1460" s="24">
        <f t="shared" si="199"/>
        <v>0</v>
      </c>
      <c r="AE1460">
        <f>IF(E1460&lt;1,1,0)</f>
        <v>1</v>
      </c>
      <c r="AF1460" t="str">
        <f>IF(AE1460=1,"",E1460)</f>
        <v/>
      </c>
      <c r="AG1460">
        <f>E1460/3.6</f>
        <v>0</v>
      </c>
    </row>
    <row r="1461" spans="2:33" x14ac:dyDescent="0.3">
      <c r="B1461" s="6" t="s">
        <v>54</v>
      </c>
      <c r="C1461" s="6">
        <v>1453</v>
      </c>
      <c r="D1461" s="6">
        <v>431</v>
      </c>
      <c r="E1461" s="12">
        <v>0</v>
      </c>
      <c r="F1461" s="26">
        <f t="shared" si="205"/>
        <v>0</v>
      </c>
      <c r="G1461" s="26">
        <f t="shared" si="200"/>
        <v>0</v>
      </c>
      <c r="H1461" s="26">
        <f t="shared" si="206"/>
        <v>0</v>
      </c>
      <c r="I1461" s="28">
        <f>$Y$8*F1461</f>
        <v>0</v>
      </c>
      <c r="J1461" s="28">
        <f>$Z$8*$Y$8*$AA$8</f>
        <v>200.12400000000002</v>
      </c>
      <c r="K1461" s="28">
        <f>0.5*$AB$8*$AD$8*$AC$8*(G1461)^2</f>
        <v>0</v>
      </c>
      <c r="L1461" s="28">
        <f t="shared" si="201"/>
        <v>200.12400000000002</v>
      </c>
      <c r="M1461" s="31">
        <f t="shared" si="202"/>
        <v>0</v>
      </c>
      <c r="N1461" s="31">
        <f t="shared" si="203"/>
        <v>0</v>
      </c>
      <c r="O1461" s="24" t="str">
        <f t="shared" si="204"/>
        <v/>
      </c>
      <c r="P1461" s="24">
        <f t="shared" si="198"/>
        <v>0</v>
      </c>
      <c r="Q1461" s="24">
        <f t="shared" si="199"/>
        <v>0</v>
      </c>
      <c r="AE1461">
        <f>IF(E1461&lt;1,1,0)</f>
        <v>1</v>
      </c>
      <c r="AF1461" t="str">
        <f>IF(AE1461=1,"",E1461)</f>
        <v/>
      </c>
      <c r="AG1461">
        <f>E1461/3.6</f>
        <v>0</v>
      </c>
    </row>
    <row r="1462" spans="2:33" x14ac:dyDescent="0.3">
      <c r="B1462" s="6" t="s">
        <v>54</v>
      </c>
      <c r="C1462" s="6">
        <v>1454</v>
      </c>
      <c r="D1462" s="6">
        <v>432</v>
      </c>
      <c r="E1462" s="12">
        <v>0</v>
      </c>
      <c r="F1462" s="26">
        <f t="shared" si="205"/>
        <v>0</v>
      </c>
      <c r="G1462" s="26">
        <f t="shared" si="200"/>
        <v>0</v>
      </c>
      <c r="H1462" s="26">
        <f t="shared" si="206"/>
        <v>0</v>
      </c>
      <c r="I1462" s="28">
        <f>$Y$8*F1462</f>
        <v>0</v>
      </c>
      <c r="J1462" s="28">
        <f>$Z$8*$Y$8*$AA$8</f>
        <v>200.12400000000002</v>
      </c>
      <c r="K1462" s="28">
        <f>0.5*$AB$8*$AD$8*$AC$8*(G1462)^2</f>
        <v>0</v>
      </c>
      <c r="L1462" s="28">
        <f t="shared" si="201"/>
        <v>200.12400000000002</v>
      </c>
      <c r="M1462" s="31">
        <f t="shared" si="202"/>
        <v>0</v>
      </c>
      <c r="N1462" s="31">
        <f t="shared" si="203"/>
        <v>0</v>
      </c>
      <c r="O1462" s="24" t="str">
        <f t="shared" si="204"/>
        <v/>
      </c>
      <c r="P1462" s="24">
        <f t="shared" si="198"/>
        <v>0</v>
      </c>
      <c r="Q1462" s="24">
        <f t="shared" si="199"/>
        <v>0</v>
      </c>
      <c r="AE1462">
        <f>IF(E1462&lt;1,1,0)</f>
        <v>1</v>
      </c>
      <c r="AF1462" t="str">
        <f>IF(AE1462=1,"",E1462)</f>
        <v/>
      </c>
      <c r="AG1462">
        <f>E1462/3.6</f>
        <v>0</v>
      </c>
    </row>
    <row r="1463" spans="2:33" x14ac:dyDescent="0.3">
      <c r="B1463" s="6" t="s">
        <v>54</v>
      </c>
      <c r="C1463" s="6">
        <v>1455</v>
      </c>
      <c r="D1463" s="6">
        <v>433</v>
      </c>
      <c r="E1463" s="12">
        <v>0</v>
      </c>
      <c r="F1463" s="26">
        <f t="shared" si="205"/>
        <v>0</v>
      </c>
      <c r="G1463" s="26">
        <f t="shared" si="200"/>
        <v>0</v>
      </c>
      <c r="H1463" s="26">
        <f t="shared" si="206"/>
        <v>0</v>
      </c>
      <c r="I1463" s="28">
        <f>$Y$8*F1463</f>
        <v>0</v>
      </c>
      <c r="J1463" s="28">
        <f>$Z$8*$Y$8*$AA$8</f>
        <v>200.12400000000002</v>
      </c>
      <c r="K1463" s="28">
        <f>0.5*$AB$8*$AD$8*$AC$8*(G1463)^2</f>
        <v>0</v>
      </c>
      <c r="L1463" s="28">
        <f t="shared" si="201"/>
        <v>200.12400000000002</v>
      </c>
      <c r="M1463" s="31">
        <f t="shared" si="202"/>
        <v>0</v>
      </c>
      <c r="N1463" s="31">
        <f t="shared" si="203"/>
        <v>0</v>
      </c>
      <c r="O1463" s="24" t="str">
        <f t="shared" si="204"/>
        <v/>
      </c>
      <c r="P1463" s="24">
        <f t="shared" si="198"/>
        <v>0</v>
      </c>
      <c r="Q1463" s="24">
        <f t="shared" si="199"/>
        <v>0</v>
      </c>
      <c r="AE1463">
        <f>IF(E1463&lt;1,1,0)</f>
        <v>1</v>
      </c>
      <c r="AF1463" t="str">
        <f>IF(AE1463=1,"",E1463)</f>
        <v/>
      </c>
      <c r="AG1463">
        <f>E1463/3.6</f>
        <v>0</v>
      </c>
    </row>
    <row r="1464" spans="2:33" x14ac:dyDescent="0.3">
      <c r="B1464" s="6" t="s">
        <v>54</v>
      </c>
      <c r="C1464" s="6">
        <v>1456</v>
      </c>
      <c r="D1464" s="6">
        <v>434</v>
      </c>
      <c r="E1464" s="12">
        <v>0</v>
      </c>
      <c r="F1464" s="26">
        <f t="shared" si="205"/>
        <v>0</v>
      </c>
      <c r="G1464" s="26">
        <f t="shared" si="200"/>
        <v>0</v>
      </c>
      <c r="H1464" s="26">
        <f t="shared" si="206"/>
        <v>0</v>
      </c>
      <c r="I1464" s="28">
        <f>$Y$8*F1464</f>
        <v>0</v>
      </c>
      <c r="J1464" s="28">
        <f>$Z$8*$Y$8*$AA$8</f>
        <v>200.12400000000002</v>
      </c>
      <c r="K1464" s="28">
        <f>0.5*$AB$8*$AD$8*$AC$8*(G1464)^2</f>
        <v>0</v>
      </c>
      <c r="L1464" s="28">
        <f t="shared" si="201"/>
        <v>200.12400000000002</v>
      </c>
      <c r="M1464" s="31">
        <f t="shared" si="202"/>
        <v>0</v>
      </c>
      <c r="N1464" s="31">
        <f t="shared" si="203"/>
        <v>0</v>
      </c>
      <c r="O1464" s="24" t="str">
        <f t="shared" si="204"/>
        <v/>
      </c>
      <c r="P1464" s="24">
        <f t="shared" si="198"/>
        <v>0</v>
      </c>
      <c r="Q1464" s="24">
        <f t="shared" si="199"/>
        <v>0</v>
      </c>
      <c r="AE1464">
        <f>IF(E1464&lt;1,1,0)</f>
        <v>1</v>
      </c>
      <c r="AF1464" t="str">
        <f>IF(AE1464=1,"",E1464)</f>
        <v/>
      </c>
      <c r="AG1464">
        <f>E1464/3.6</f>
        <v>0</v>
      </c>
    </row>
    <row r="1465" spans="2:33" x14ac:dyDescent="0.3">
      <c r="B1465" s="6" t="s">
        <v>54</v>
      </c>
      <c r="C1465" s="6">
        <v>1457</v>
      </c>
      <c r="D1465" s="6">
        <v>435</v>
      </c>
      <c r="E1465" s="12">
        <v>0</v>
      </c>
      <c r="F1465" s="26">
        <f t="shared" si="205"/>
        <v>0</v>
      </c>
      <c r="G1465" s="26">
        <f t="shared" si="200"/>
        <v>0</v>
      </c>
      <c r="H1465" s="26">
        <f t="shared" si="206"/>
        <v>0</v>
      </c>
      <c r="I1465" s="28">
        <f>$Y$8*F1465</f>
        <v>0</v>
      </c>
      <c r="J1465" s="28">
        <f>$Z$8*$Y$8*$AA$8</f>
        <v>200.12400000000002</v>
      </c>
      <c r="K1465" s="28">
        <f>0.5*$AB$8*$AD$8*$AC$8*(G1465)^2</f>
        <v>0</v>
      </c>
      <c r="L1465" s="28">
        <f t="shared" si="201"/>
        <v>200.12400000000002</v>
      </c>
      <c r="M1465" s="31">
        <f t="shared" si="202"/>
        <v>0</v>
      </c>
      <c r="N1465" s="31">
        <f t="shared" si="203"/>
        <v>0</v>
      </c>
      <c r="O1465" s="24" t="str">
        <f t="shared" si="204"/>
        <v/>
      </c>
      <c r="P1465" s="24">
        <f t="shared" si="198"/>
        <v>0</v>
      </c>
      <c r="Q1465" s="24">
        <f t="shared" si="199"/>
        <v>0</v>
      </c>
      <c r="AE1465">
        <f>IF(E1465&lt;1,1,0)</f>
        <v>1</v>
      </c>
      <c r="AF1465" t="str">
        <f>IF(AE1465=1,"",E1465)</f>
        <v/>
      </c>
      <c r="AG1465">
        <f>E1465/3.6</f>
        <v>0</v>
      </c>
    </row>
    <row r="1466" spans="2:33" x14ac:dyDescent="0.3">
      <c r="B1466" s="6" t="s">
        <v>54</v>
      </c>
      <c r="C1466" s="6">
        <v>1458</v>
      </c>
      <c r="D1466" s="6">
        <v>436</v>
      </c>
      <c r="E1466" s="12">
        <v>0</v>
      </c>
      <c r="F1466" s="26">
        <f t="shared" si="205"/>
        <v>0</v>
      </c>
      <c r="G1466" s="26">
        <f t="shared" si="200"/>
        <v>0</v>
      </c>
      <c r="H1466" s="26">
        <f t="shared" si="206"/>
        <v>0</v>
      </c>
      <c r="I1466" s="28">
        <f>$Y$8*F1466</f>
        <v>0</v>
      </c>
      <c r="J1466" s="28">
        <f>$Z$8*$Y$8*$AA$8</f>
        <v>200.12400000000002</v>
      </c>
      <c r="K1466" s="28">
        <f>0.5*$AB$8*$AD$8*$AC$8*(G1466)^2</f>
        <v>0</v>
      </c>
      <c r="L1466" s="28">
        <f t="shared" si="201"/>
        <v>200.12400000000002</v>
      </c>
      <c r="M1466" s="31">
        <f t="shared" si="202"/>
        <v>0</v>
      </c>
      <c r="N1466" s="31">
        <f t="shared" si="203"/>
        <v>0</v>
      </c>
      <c r="O1466" s="24" t="str">
        <f t="shared" si="204"/>
        <v/>
      </c>
      <c r="P1466" s="24">
        <f t="shared" si="198"/>
        <v>0</v>
      </c>
      <c r="Q1466" s="24">
        <f t="shared" si="199"/>
        <v>0</v>
      </c>
      <c r="AE1466">
        <f>IF(E1466&lt;1,1,0)</f>
        <v>1</v>
      </c>
      <c r="AF1466" t="str">
        <f>IF(AE1466=1,"",E1466)</f>
        <v/>
      </c>
      <c r="AG1466">
        <f>E1466/3.6</f>
        <v>0</v>
      </c>
    </row>
    <row r="1467" spans="2:33" x14ac:dyDescent="0.3">
      <c r="B1467" s="6" t="s">
        <v>54</v>
      </c>
      <c r="C1467" s="6">
        <v>1459</v>
      </c>
      <c r="D1467" s="6">
        <v>437</v>
      </c>
      <c r="E1467" s="12">
        <v>0</v>
      </c>
      <c r="F1467" s="26">
        <f t="shared" si="205"/>
        <v>0</v>
      </c>
      <c r="G1467" s="26">
        <f t="shared" si="200"/>
        <v>0</v>
      </c>
      <c r="H1467" s="26">
        <f t="shared" si="206"/>
        <v>0</v>
      </c>
      <c r="I1467" s="28">
        <f>$Y$8*F1467</f>
        <v>0</v>
      </c>
      <c r="J1467" s="28">
        <f>$Z$8*$Y$8*$AA$8</f>
        <v>200.12400000000002</v>
      </c>
      <c r="K1467" s="28">
        <f>0.5*$AB$8*$AD$8*$AC$8*(G1467)^2</f>
        <v>0</v>
      </c>
      <c r="L1467" s="28">
        <f t="shared" si="201"/>
        <v>200.12400000000002</v>
      </c>
      <c r="M1467" s="31">
        <f t="shared" si="202"/>
        <v>0</v>
      </c>
      <c r="N1467" s="31">
        <f t="shared" si="203"/>
        <v>0</v>
      </c>
      <c r="O1467" s="24" t="str">
        <f t="shared" si="204"/>
        <v/>
      </c>
      <c r="P1467" s="24">
        <f t="shared" si="198"/>
        <v>0</v>
      </c>
      <c r="Q1467" s="24">
        <f t="shared" si="199"/>
        <v>0</v>
      </c>
      <c r="AE1467">
        <f>IF(E1467&lt;1,1,0)</f>
        <v>1</v>
      </c>
      <c r="AF1467" t="str">
        <f>IF(AE1467=1,"",E1467)</f>
        <v/>
      </c>
      <c r="AG1467">
        <f>E1467/3.6</f>
        <v>0</v>
      </c>
    </row>
    <row r="1468" spans="2:33" x14ac:dyDescent="0.3">
      <c r="B1468" s="6" t="s">
        <v>54</v>
      </c>
      <c r="C1468" s="6">
        <v>1460</v>
      </c>
      <c r="D1468" s="6">
        <v>438</v>
      </c>
      <c r="E1468" s="12">
        <v>0</v>
      </c>
      <c r="F1468" s="26">
        <f t="shared" si="205"/>
        <v>0</v>
      </c>
      <c r="G1468" s="26">
        <f t="shared" si="200"/>
        <v>0</v>
      </c>
      <c r="H1468" s="26">
        <f t="shared" si="206"/>
        <v>0</v>
      </c>
      <c r="I1468" s="28">
        <f>$Y$8*F1468</f>
        <v>0</v>
      </c>
      <c r="J1468" s="28">
        <f>$Z$8*$Y$8*$AA$8</f>
        <v>200.12400000000002</v>
      </c>
      <c r="K1468" s="28">
        <f>0.5*$AB$8*$AD$8*$AC$8*(G1468)^2</f>
        <v>0</v>
      </c>
      <c r="L1468" s="28">
        <f t="shared" si="201"/>
        <v>200.12400000000002</v>
      </c>
      <c r="M1468" s="31">
        <f t="shared" si="202"/>
        <v>0</v>
      </c>
      <c r="N1468" s="31">
        <f t="shared" si="203"/>
        <v>0</v>
      </c>
      <c r="O1468" s="24" t="str">
        <f t="shared" si="204"/>
        <v/>
      </c>
      <c r="P1468" s="24">
        <f t="shared" si="198"/>
        <v>0</v>
      </c>
      <c r="Q1468" s="24">
        <f t="shared" si="199"/>
        <v>0</v>
      </c>
      <c r="AE1468">
        <f>IF(E1468&lt;1,1,0)</f>
        <v>1</v>
      </c>
      <c r="AF1468" t="str">
        <f>IF(AE1468=1,"",E1468)</f>
        <v/>
      </c>
      <c r="AG1468">
        <f>E1468/3.6</f>
        <v>0</v>
      </c>
    </row>
    <row r="1469" spans="2:33" x14ac:dyDescent="0.3">
      <c r="B1469" s="6" t="s">
        <v>54</v>
      </c>
      <c r="C1469" s="6">
        <v>1461</v>
      </c>
      <c r="D1469" s="6">
        <v>439</v>
      </c>
      <c r="E1469" s="12">
        <v>0</v>
      </c>
      <c r="F1469" s="26">
        <f t="shared" si="205"/>
        <v>0</v>
      </c>
      <c r="G1469" s="26">
        <f t="shared" si="200"/>
        <v>0</v>
      </c>
      <c r="H1469" s="26">
        <f t="shared" si="206"/>
        <v>0</v>
      </c>
      <c r="I1469" s="28">
        <f>$Y$8*F1469</f>
        <v>0</v>
      </c>
      <c r="J1469" s="28">
        <f>$Z$8*$Y$8*$AA$8</f>
        <v>200.12400000000002</v>
      </c>
      <c r="K1469" s="28">
        <f>0.5*$AB$8*$AD$8*$AC$8*(G1469)^2</f>
        <v>0</v>
      </c>
      <c r="L1469" s="28">
        <f t="shared" si="201"/>
        <v>200.12400000000002</v>
      </c>
      <c r="M1469" s="31">
        <f t="shared" si="202"/>
        <v>0</v>
      </c>
      <c r="N1469" s="31">
        <f t="shared" si="203"/>
        <v>0</v>
      </c>
      <c r="O1469" s="24" t="str">
        <f t="shared" si="204"/>
        <v/>
      </c>
      <c r="P1469" s="24">
        <f t="shared" si="198"/>
        <v>0</v>
      </c>
      <c r="Q1469" s="24">
        <f t="shared" si="199"/>
        <v>0</v>
      </c>
      <c r="AE1469">
        <f>IF(E1469&lt;1,1,0)</f>
        <v>1</v>
      </c>
      <c r="AF1469" t="str">
        <f>IF(AE1469=1,"",E1469)</f>
        <v/>
      </c>
      <c r="AG1469">
        <f>E1469/3.6</f>
        <v>0</v>
      </c>
    </row>
    <row r="1470" spans="2:33" x14ac:dyDescent="0.3">
      <c r="B1470" s="6" t="s">
        <v>54</v>
      </c>
      <c r="C1470" s="6">
        <v>1462</v>
      </c>
      <c r="D1470" s="6">
        <v>440</v>
      </c>
      <c r="E1470" s="12">
        <v>0</v>
      </c>
      <c r="F1470" s="26">
        <f t="shared" si="205"/>
        <v>0</v>
      </c>
      <c r="G1470" s="26">
        <f t="shared" si="200"/>
        <v>0</v>
      </c>
      <c r="H1470" s="26">
        <f t="shared" si="206"/>
        <v>0</v>
      </c>
      <c r="I1470" s="28">
        <f>$Y$8*F1470</f>
        <v>0</v>
      </c>
      <c r="J1470" s="28">
        <f>$Z$8*$Y$8*$AA$8</f>
        <v>200.12400000000002</v>
      </c>
      <c r="K1470" s="28">
        <f>0.5*$AB$8*$AD$8*$AC$8*(G1470)^2</f>
        <v>0</v>
      </c>
      <c r="L1470" s="28">
        <f t="shared" si="201"/>
        <v>200.12400000000002</v>
      </c>
      <c r="M1470" s="31">
        <f t="shared" si="202"/>
        <v>0</v>
      </c>
      <c r="N1470" s="31">
        <f t="shared" si="203"/>
        <v>0</v>
      </c>
      <c r="O1470" s="24" t="str">
        <f t="shared" si="204"/>
        <v/>
      </c>
      <c r="P1470" s="24">
        <f t="shared" si="198"/>
        <v>0</v>
      </c>
      <c r="Q1470" s="24">
        <f t="shared" si="199"/>
        <v>0</v>
      </c>
      <c r="AE1470">
        <f>IF(E1470&lt;1,1,0)</f>
        <v>1</v>
      </c>
      <c r="AF1470" t="str">
        <f>IF(AE1470=1,"",E1470)</f>
        <v/>
      </c>
      <c r="AG1470">
        <f>E1470/3.6</f>
        <v>0</v>
      </c>
    </row>
    <row r="1471" spans="2:33" x14ac:dyDescent="0.3">
      <c r="B1471" s="6" t="s">
        <v>54</v>
      </c>
      <c r="C1471" s="6">
        <v>1463</v>
      </c>
      <c r="D1471" s="6">
        <v>441</v>
      </c>
      <c r="E1471" s="12">
        <v>0</v>
      </c>
      <c r="F1471" s="26">
        <f t="shared" si="205"/>
        <v>0</v>
      </c>
      <c r="G1471" s="26">
        <f t="shared" si="200"/>
        <v>0</v>
      </c>
      <c r="H1471" s="26">
        <f t="shared" si="206"/>
        <v>0</v>
      </c>
      <c r="I1471" s="28">
        <f>$Y$8*F1471</f>
        <v>0</v>
      </c>
      <c r="J1471" s="28">
        <f>$Z$8*$Y$8*$AA$8</f>
        <v>200.12400000000002</v>
      </c>
      <c r="K1471" s="28">
        <f>0.5*$AB$8*$AD$8*$AC$8*(G1471)^2</f>
        <v>0</v>
      </c>
      <c r="L1471" s="28">
        <f t="shared" si="201"/>
        <v>200.12400000000002</v>
      </c>
      <c r="M1471" s="31">
        <f t="shared" si="202"/>
        <v>0</v>
      </c>
      <c r="N1471" s="31">
        <f t="shared" si="203"/>
        <v>0</v>
      </c>
      <c r="O1471" s="24" t="str">
        <f t="shared" si="204"/>
        <v/>
      </c>
      <c r="P1471" s="24">
        <f t="shared" si="198"/>
        <v>0</v>
      </c>
      <c r="Q1471" s="24">
        <f t="shared" si="199"/>
        <v>0</v>
      </c>
      <c r="AE1471">
        <f>IF(E1471&lt;1,1,0)</f>
        <v>1</v>
      </c>
      <c r="AF1471" t="str">
        <f>IF(AE1471=1,"",E1471)</f>
        <v/>
      </c>
      <c r="AG1471">
        <f>E1471/3.6</f>
        <v>0</v>
      </c>
    </row>
    <row r="1472" spans="2:33" x14ac:dyDescent="0.3">
      <c r="B1472" s="6" t="s">
        <v>54</v>
      </c>
      <c r="C1472" s="6">
        <v>1464</v>
      </c>
      <c r="D1472" s="6">
        <v>442</v>
      </c>
      <c r="E1472" s="12">
        <v>0</v>
      </c>
      <c r="F1472" s="26">
        <f t="shared" si="205"/>
        <v>0</v>
      </c>
      <c r="G1472" s="26">
        <f t="shared" si="200"/>
        <v>0</v>
      </c>
      <c r="H1472" s="26">
        <f t="shared" si="206"/>
        <v>0</v>
      </c>
      <c r="I1472" s="28">
        <f>$Y$8*F1472</f>
        <v>0</v>
      </c>
      <c r="J1472" s="28">
        <f>$Z$8*$Y$8*$AA$8</f>
        <v>200.12400000000002</v>
      </c>
      <c r="K1472" s="28">
        <f>0.5*$AB$8*$AD$8*$AC$8*(G1472)^2</f>
        <v>0</v>
      </c>
      <c r="L1472" s="28">
        <f t="shared" si="201"/>
        <v>200.12400000000002</v>
      </c>
      <c r="M1472" s="31">
        <f t="shared" si="202"/>
        <v>0</v>
      </c>
      <c r="N1472" s="31">
        <f t="shared" si="203"/>
        <v>0</v>
      </c>
      <c r="O1472" s="24" t="str">
        <f t="shared" si="204"/>
        <v/>
      </c>
      <c r="P1472" s="24">
        <f t="shared" si="198"/>
        <v>0</v>
      </c>
      <c r="Q1472" s="24">
        <f t="shared" si="199"/>
        <v>0</v>
      </c>
      <c r="AE1472">
        <f>IF(E1472&lt;1,1,0)</f>
        <v>1</v>
      </c>
      <c r="AF1472" t="str">
        <f>IF(AE1472=1,"",E1472)</f>
        <v/>
      </c>
      <c r="AG1472">
        <f>E1472/3.6</f>
        <v>0</v>
      </c>
    </row>
    <row r="1473" spans="2:33" x14ac:dyDescent="0.3">
      <c r="B1473" s="6" t="s">
        <v>54</v>
      </c>
      <c r="C1473" s="6">
        <v>1465</v>
      </c>
      <c r="D1473" s="6">
        <v>443</v>
      </c>
      <c r="E1473" s="12">
        <v>0</v>
      </c>
      <c r="F1473" s="26">
        <f t="shared" si="205"/>
        <v>0</v>
      </c>
      <c r="G1473" s="26">
        <f t="shared" si="200"/>
        <v>0</v>
      </c>
      <c r="H1473" s="26">
        <f t="shared" si="206"/>
        <v>0</v>
      </c>
      <c r="I1473" s="28">
        <f>$Y$8*F1473</f>
        <v>0</v>
      </c>
      <c r="J1473" s="28">
        <f>$Z$8*$Y$8*$AA$8</f>
        <v>200.12400000000002</v>
      </c>
      <c r="K1473" s="28">
        <f>0.5*$AB$8*$AD$8*$AC$8*(G1473)^2</f>
        <v>0</v>
      </c>
      <c r="L1473" s="28">
        <f t="shared" si="201"/>
        <v>200.12400000000002</v>
      </c>
      <c r="M1473" s="31">
        <f t="shared" si="202"/>
        <v>0</v>
      </c>
      <c r="N1473" s="31">
        <f t="shared" si="203"/>
        <v>0</v>
      </c>
      <c r="O1473" s="24" t="str">
        <f t="shared" si="204"/>
        <v/>
      </c>
      <c r="P1473" s="24">
        <f t="shared" si="198"/>
        <v>0</v>
      </c>
      <c r="Q1473" s="24">
        <f t="shared" si="199"/>
        <v>0</v>
      </c>
      <c r="AE1473">
        <f>IF(E1473&lt;1,1,0)</f>
        <v>1</v>
      </c>
      <c r="AF1473" t="str">
        <f>IF(AE1473=1,"",E1473)</f>
        <v/>
      </c>
      <c r="AG1473">
        <f>E1473/3.6</f>
        <v>0</v>
      </c>
    </row>
    <row r="1474" spans="2:33" x14ac:dyDescent="0.3">
      <c r="B1474" s="6" t="s">
        <v>54</v>
      </c>
      <c r="C1474" s="6">
        <v>1466</v>
      </c>
      <c r="D1474" s="6">
        <v>444</v>
      </c>
      <c r="E1474" s="12">
        <v>0</v>
      </c>
      <c r="F1474" s="26">
        <f t="shared" si="205"/>
        <v>0</v>
      </c>
      <c r="G1474" s="26">
        <f t="shared" si="200"/>
        <v>0</v>
      </c>
      <c r="H1474" s="26">
        <f t="shared" si="206"/>
        <v>0</v>
      </c>
      <c r="I1474" s="28">
        <f>$Y$8*F1474</f>
        <v>0</v>
      </c>
      <c r="J1474" s="28">
        <f>$Z$8*$Y$8*$AA$8</f>
        <v>200.12400000000002</v>
      </c>
      <c r="K1474" s="28">
        <f>0.5*$AB$8*$AD$8*$AC$8*(G1474)^2</f>
        <v>0</v>
      </c>
      <c r="L1474" s="28">
        <f t="shared" si="201"/>
        <v>200.12400000000002</v>
      </c>
      <c r="M1474" s="31">
        <f t="shared" si="202"/>
        <v>0</v>
      </c>
      <c r="N1474" s="31">
        <f t="shared" si="203"/>
        <v>0</v>
      </c>
      <c r="O1474" s="24" t="str">
        <f t="shared" si="204"/>
        <v/>
      </c>
      <c r="P1474" s="24">
        <f t="shared" si="198"/>
        <v>0</v>
      </c>
      <c r="Q1474" s="24">
        <f t="shared" si="199"/>
        <v>0</v>
      </c>
      <c r="AE1474">
        <f>IF(E1474&lt;1,1,0)</f>
        <v>1</v>
      </c>
      <c r="AF1474" t="str">
        <f>IF(AE1474=1,"",E1474)</f>
        <v/>
      </c>
      <c r="AG1474">
        <f>E1474/3.6</f>
        <v>0</v>
      </c>
    </row>
    <row r="1475" spans="2:33" x14ac:dyDescent="0.3">
      <c r="B1475" s="6" t="s">
        <v>54</v>
      </c>
      <c r="C1475" s="6">
        <v>1467</v>
      </c>
      <c r="D1475" s="6">
        <v>445</v>
      </c>
      <c r="E1475" s="12">
        <v>0</v>
      </c>
      <c r="F1475" s="26">
        <f t="shared" si="205"/>
        <v>0</v>
      </c>
      <c r="G1475" s="26">
        <f t="shared" si="200"/>
        <v>0</v>
      </c>
      <c r="H1475" s="26">
        <f t="shared" si="206"/>
        <v>0</v>
      </c>
      <c r="I1475" s="28">
        <f>$Y$8*F1475</f>
        <v>0</v>
      </c>
      <c r="J1475" s="28">
        <f>$Z$8*$Y$8*$AA$8</f>
        <v>200.12400000000002</v>
      </c>
      <c r="K1475" s="28">
        <f>0.5*$AB$8*$AD$8*$AC$8*(G1475)^2</f>
        <v>0</v>
      </c>
      <c r="L1475" s="28">
        <f t="shared" si="201"/>
        <v>200.12400000000002</v>
      </c>
      <c r="M1475" s="31">
        <f t="shared" si="202"/>
        <v>0</v>
      </c>
      <c r="N1475" s="31">
        <f t="shared" si="203"/>
        <v>0</v>
      </c>
      <c r="O1475" s="24" t="str">
        <f t="shared" si="204"/>
        <v/>
      </c>
      <c r="P1475" s="24">
        <f t="shared" si="198"/>
        <v>0</v>
      </c>
      <c r="Q1475" s="24">
        <f t="shared" si="199"/>
        <v>0</v>
      </c>
      <c r="AE1475">
        <f>IF(E1475&lt;1,1,0)</f>
        <v>1</v>
      </c>
      <c r="AF1475" t="str">
        <f>IF(AE1475=1,"",E1475)</f>
        <v/>
      </c>
      <c r="AG1475">
        <f>E1475/3.6</f>
        <v>0</v>
      </c>
    </row>
    <row r="1476" spans="2:33" x14ac:dyDescent="0.3">
      <c r="B1476" s="6" t="s">
        <v>54</v>
      </c>
      <c r="C1476" s="6">
        <v>1468</v>
      </c>
      <c r="D1476" s="6">
        <v>446</v>
      </c>
      <c r="E1476" s="12">
        <v>0</v>
      </c>
      <c r="F1476" s="26">
        <f t="shared" si="205"/>
        <v>0</v>
      </c>
      <c r="G1476" s="26">
        <f t="shared" si="200"/>
        <v>0</v>
      </c>
      <c r="H1476" s="26">
        <f t="shared" si="206"/>
        <v>0</v>
      </c>
      <c r="I1476" s="28">
        <f>$Y$8*F1476</f>
        <v>0</v>
      </c>
      <c r="J1476" s="28">
        <f>$Z$8*$Y$8*$AA$8</f>
        <v>200.12400000000002</v>
      </c>
      <c r="K1476" s="28">
        <f>0.5*$AB$8*$AD$8*$AC$8*(G1476)^2</f>
        <v>0</v>
      </c>
      <c r="L1476" s="28">
        <f t="shared" si="201"/>
        <v>200.12400000000002</v>
      </c>
      <c r="M1476" s="31">
        <f t="shared" si="202"/>
        <v>0</v>
      </c>
      <c r="N1476" s="31">
        <f t="shared" si="203"/>
        <v>0</v>
      </c>
      <c r="O1476" s="24" t="str">
        <f t="shared" si="204"/>
        <v/>
      </c>
      <c r="P1476" s="24">
        <f t="shared" si="198"/>
        <v>0</v>
      </c>
      <c r="Q1476" s="24">
        <f t="shared" si="199"/>
        <v>0</v>
      </c>
      <c r="AE1476">
        <f>IF(E1476&lt;1,1,0)</f>
        <v>1</v>
      </c>
      <c r="AF1476" t="str">
        <f>IF(AE1476=1,"",E1476)</f>
        <v/>
      </c>
      <c r="AG1476">
        <f>E1476/3.6</f>
        <v>0</v>
      </c>
    </row>
    <row r="1477" spans="2:33" x14ac:dyDescent="0.3">
      <c r="B1477" s="6" t="s">
        <v>54</v>
      </c>
      <c r="C1477" s="6">
        <v>1469</v>
      </c>
      <c r="D1477" s="6">
        <v>447</v>
      </c>
      <c r="E1477" s="12">
        <v>0</v>
      </c>
      <c r="F1477" s="26">
        <f t="shared" si="205"/>
        <v>0</v>
      </c>
      <c r="G1477" s="26">
        <f t="shared" si="200"/>
        <v>0</v>
      </c>
      <c r="H1477" s="26">
        <f t="shared" si="206"/>
        <v>0</v>
      </c>
      <c r="I1477" s="28">
        <f>$Y$8*F1477</f>
        <v>0</v>
      </c>
      <c r="J1477" s="28">
        <f>$Z$8*$Y$8*$AA$8</f>
        <v>200.12400000000002</v>
      </c>
      <c r="K1477" s="28">
        <f>0.5*$AB$8*$AD$8*$AC$8*(G1477)^2</f>
        <v>0</v>
      </c>
      <c r="L1477" s="28">
        <f t="shared" si="201"/>
        <v>200.12400000000002</v>
      </c>
      <c r="M1477" s="31">
        <f t="shared" si="202"/>
        <v>0</v>
      </c>
      <c r="N1477" s="31">
        <f t="shared" si="203"/>
        <v>0</v>
      </c>
      <c r="O1477" s="24" t="str">
        <f t="shared" si="204"/>
        <v/>
      </c>
      <c r="P1477" s="24">
        <f t="shared" si="198"/>
        <v>0</v>
      </c>
      <c r="Q1477" s="24">
        <f t="shared" si="199"/>
        <v>0</v>
      </c>
      <c r="AE1477">
        <f>IF(E1477&lt;1,1,0)</f>
        <v>1</v>
      </c>
      <c r="AF1477" t="str">
        <f>IF(AE1477=1,"",E1477)</f>
        <v/>
      </c>
      <c r="AG1477">
        <f>E1477/3.6</f>
        <v>0</v>
      </c>
    </row>
    <row r="1478" spans="2:33" x14ac:dyDescent="0.3">
      <c r="B1478" s="6" t="s">
        <v>54</v>
      </c>
      <c r="C1478" s="6">
        <v>1470</v>
      </c>
      <c r="D1478" s="6">
        <v>448</v>
      </c>
      <c r="E1478" s="12">
        <v>0</v>
      </c>
      <c r="F1478" s="26">
        <f t="shared" si="205"/>
        <v>0</v>
      </c>
      <c r="G1478" s="26">
        <f t="shared" si="200"/>
        <v>0</v>
      </c>
      <c r="H1478" s="26">
        <f t="shared" si="206"/>
        <v>0</v>
      </c>
      <c r="I1478" s="28">
        <f>$Y$8*F1478</f>
        <v>0</v>
      </c>
      <c r="J1478" s="28">
        <f>$Z$8*$Y$8*$AA$8</f>
        <v>200.12400000000002</v>
      </c>
      <c r="K1478" s="28">
        <f>0.5*$AB$8*$AD$8*$AC$8*(G1478)^2</f>
        <v>0</v>
      </c>
      <c r="L1478" s="28">
        <f t="shared" si="201"/>
        <v>200.12400000000002</v>
      </c>
      <c r="M1478" s="31">
        <f t="shared" si="202"/>
        <v>0</v>
      </c>
      <c r="N1478" s="31">
        <f t="shared" si="203"/>
        <v>0</v>
      </c>
      <c r="O1478" s="24" t="str">
        <f t="shared" si="204"/>
        <v/>
      </c>
      <c r="P1478" s="24">
        <f t="shared" si="198"/>
        <v>0</v>
      </c>
      <c r="Q1478" s="24">
        <f t="shared" si="199"/>
        <v>0</v>
      </c>
      <c r="AE1478">
        <f>IF(E1478&lt;1,1,0)</f>
        <v>1</v>
      </c>
      <c r="AF1478" t="str">
        <f>IF(AE1478=1,"",E1478)</f>
        <v/>
      </c>
      <c r="AG1478">
        <f>E1478/3.6</f>
        <v>0</v>
      </c>
    </row>
    <row r="1479" spans="2:33" x14ac:dyDescent="0.3">
      <c r="B1479" s="6" t="s">
        <v>54</v>
      </c>
      <c r="C1479" s="6">
        <v>1471</v>
      </c>
      <c r="D1479" s="6">
        <v>449</v>
      </c>
      <c r="E1479" s="12">
        <v>0</v>
      </c>
      <c r="F1479" s="26">
        <f t="shared" si="205"/>
        <v>0</v>
      </c>
      <c r="G1479" s="26">
        <f t="shared" si="200"/>
        <v>0</v>
      </c>
      <c r="H1479" s="26">
        <f t="shared" si="206"/>
        <v>0</v>
      </c>
      <c r="I1479" s="28">
        <f>$Y$8*F1479</f>
        <v>0</v>
      </c>
      <c r="J1479" s="28">
        <f>$Z$8*$Y$8*$AA$8</f>
        <v>200.12400000000002</v>
      </c>
      <c r="K1479" s="28">
        <f>0.5*$AB$8*$AD$8*$AC$8*(G1479)^2</f>
        <v>0</v>
      </c>
      <c r="L1479" s="28">
        <f t="shared" si="201"/>
        <v>200.12400000000002</v>
      </c>
      <c r="M1479" s="31">
        <f t="shared" si="202"/>
        <v>0</v>
      </c>
      <c r="N1479" s="31">
        <f t="shared" si="203"/>
        <v>0</v>
      </c>
      <c r="O1479" s="24" t="str">
        <f t="shared" si="204"/>
        <v/>
      </c>
      <c r="P1479" s="24">
        <f t="shared" si="198"/>
        <v>0</v>
      </c>
      <c r="Q1479" s="24">
        <f t="shared" si="199"/>
        <v>0</v>
      </c>
      <c r="AE1479">
        <f>IF(E1479&lt;1,1,0)</f>
        <v>1</v>
      </c>
      <c r="AF1479" t="str">
        <f>IF(AE1479=1,"",E1479)</f>
        <v/>
      </c>
      <c r="AG1479">
        <f>E1479/3.6</f>
        <v>0</v>
      </c>
    </row>
    <row r="1480" spans="2:33" x14ac:dyDescent="0.3">
      <c r="B1480" s="6" t="s">
        <v>54</v>
      </c>
      <c r="C1480" s="6">
        <v>1472</v>
      </c>
      <c r="D1480" s="6">
        <v>450</v>
      </c>
      <c r="E1480" s="12">
        <v>0</v>
      </c>
      <c r="F1480" s="26">
        <f t="shared" si="205"/>
        <v>0</v>
      </c>
      <c r="G1480" s="26">
        <f t="shared" si="200"/>
        <v>0</v>
      </c>
      <c r="H1480" s="26">
        <f t="shared" si="206"/>
        <v>0</v>
      </c>
      <c r="I1480" s="28">
        <f>$Y$8*F1480</f>
        <v>0</v>
      </c>
      <c r="J1480" s="28">
        <f>$Z$8*$Y$8*$AA$8</f>
        <v>200.12400000000002</v>
      </c>
      <c r="K1480" s="28">
        <f>0.5*$AB$8*$AD$8*$AC$8*(G1480)^2</f>
        <v>0</v>
      </c>
      <c r="L1480" s="28">
        <f t="shared" si="201"/>
        <v>200.12400000000002</v>
      </c>
      <c r="M1480" s="31">
        <f t="shared" si="202"/>
        <v>0</v>
      </c>
      <c r="N1480" s="31">
        <f t="shared" si="203"/>
        <v>0</v>
      </c>
      <c r="O1480" s="24" t="str">
        <f t="shared" si="204"/>
        <v/>
      </c>
      <c r="P1480" s="24">
        <f t="shared" ref="P1480:P1543" si="207">MAX(-L1481,0)</f>
        <v>0</v>
      </c>
      <c r="Q1480" s="24">
        <f t="shared" ref="Q1480:Q1543" si="208">P1480*0.65</f>
        <v>0</v>
      </c>
      <c r="AE1480">
        <f>IF(E1480&lt;1,1,0)</f>
        <v>1</v>
      </c>
      <c r="AF1480" t="str">
        <f>IF(AE1480=1,"",E1480)</f>
        <v/>
      </c>
      <c r="AG1480">
        <f>E1480/3.6</f>
        <v>0</v>
      </c>
    </row>
    <row r="1481" spans="2:33" x14ac:dyDescent="0.3">
      <c r="B1481" s="6" t="s">
        <v>54</v>
      </c>
      <c r="C1481" s="6">
        <v>1473</v>
      </c>
      <c r="D1481" s="6">
        <v>451</v>
      </c>
      <c r="E1481" s="12">
        <v>0</v>
      </c>
      <c r="F1481" s="26">
        <f t="shared" si="205"/>
        <v>0</v>
      </c>
      <c r="G1481" s="26">
        <f t="shared" ref="G1481:G1544" si="209">E1481/3.6</f>
        <v>0</v>
      </c>
      <c r="H1481" s="26">
        <f t="shared" si="206"/>
        <v>0</v>
      </c>
      <c r="I1481" s="28">
        <f>$Y$8*F1481</f>
        <v>0</v>
      </c>
      <c r="J1481" s="28">
        <f>$Z$8*$Y$8*$AA$8</f>
        <v>200.12400000000002</v>
      </c>
      <c r="K1481" s="28">
        <f>0.5*$AB$8*$AD$8*$AC$8*(G1481)^2</f>
        <v>0</v>
      </c>
      <c r="L1481" s="28">
        <f t="shared" ref="L1481:L1544" si="210">I1481+$J$8+K1481</f>
        <v>200.12400000000002</v>
      </c>
      <c r="M1481" s="31">
        <f t="shared" ref="M1481:M1544" si="211">L1481*G1481</f>
        <v>0</v>
      </c>
      <c r="N1481" s="31">
        <f t="shared" ref="N1481:N1544" si="212">M1481/1000</f>
        <v>0</v>
      </c>
      <c r="O1481" s="24" t="str">
        <f t="shared" ref="O1481:O1544" si="213">IF(L1481&lt;0, "BRAKING", "")</f>
        <v/>
      </c>
      <c r="P1481" s="24">
        <f t="shared" si="207"/>
        <v>0</v>
      </c>
      <c r="Q1481" s="24">
        <f t="shared" si="208"/>
        <v>0</v>
      </c>
      <c r="AE1481">
        <f>IF(E1481&lt;1,1,0)</f>
        <v>1</v>
      </c>
      <c r="AF1481" t="str">
        <f>IF(AE1481=1,"",E1481)</f>
        <v/>
      </c>
      <c r="AG1481">
        <f>E1481/3.6</f>
        <v>0</v>
      </c>
    </row>
    <row r="1482" spans="2:33" x14ac:dyDescent="0.3">
      <c r="B1482" s="6" t="s">
        <v>54</v>
      </c>
      <c r="C1482" s="6">
        <v>1474</v>
      </c>
      <c r="D1482" s="6">
        <v>452</v>
      </c>
      <c r="E1482" s="12">
        <v>0</v>
      </c>
      <c r="F1482" s="26">
        <f t="shared" ref="F1482:F1545" si="214">($E1483-$E1481)/2/3.6</f>
        <v>0</v>
      </c>
      <c r="G1482" s="26">
        <f t="shared" si="209"/>
        <v>0</v>
      </c>
      <c r="H1482" s="26">
        <f t="shared" ref="H1482:H1545" si="215">($E1483-$E1481)/2</f>
        <v>0</v>
      </c>
      <c r="I1482" s="28">
        <f>$Y$8*F1482</f>
        <v>0</v>
      </c>
      <c r="J1482" s="28">
        <f>$Z$8*$Y$8*$AA$8</f>
        <v>200.12400000000002</v>
      </c>
      <c r="K1482" s="28">
        <f>0.5*$AB$8*$AD$8*$AC$8*(G1482)^2</f>
        <v>0</v>
      </c>
      <c r="L1482" s="28">
        <f t="shared" si="210"/>
        <v>200.12400000000002</v>
      </c>
      <c r="M1482" s="31">
        <f t="shared" si="211"/>
        <v>0</v>
      </c>
      <c r="N1482" s="31">
        <f t="shared" si="212"/>
        <v>0</v>
      </c>
      <c r="O1482" s="24" t="str">
        <f t="shared" si="213"/>
        <v/>
      </c>
      <c r="P1482" s="24">
        <f t="shared" si="207"/>
        <v>0</v>
      </c>
      <c r="Q1482" s="24">
        <f t="shared" si="208"/>
        <v>0</v>
      </c>
      <c r="AE1482">
        <f>IF(E1482&lt;1,1,0)</f>
        <v>1</v>
      </c>
      <c r="AF1482" t="str">
        <f>IF(AE1482=1,"",E1482)</f>
        <v/>
      </c>
      <c r="AG1482">
        <f>E1482/3.6</f>
        <v>0</v>
      </c>
    </row>
    <row r="1483" spans="2:33" x14ac:dyDescent="0.3">
      <c r="B1483" s="6" t="s">
        <v>54</v>
      </c>
      <c r="C1483" s="6">
        <v>1475</v>
      </c>
      <c r="D1483" s="6">
        <v>453</v>
      </c>
      <c r="E1483" s="12">
        <v>0</v>
      </c>
      <c r="F1483" s="26">
        <f t="shared" si="214"/>
        <v>0</v>
      </c>
      <c r="G1483" s="26">
        <f t="shared" si="209"/>
        <v>0</v>
      </c>
      <c r="H1483" s="26">
        <f t="shared" si="215"/>
        <v>0</v>
      </c>
      <c r="I1483" s="28">
        <f>$Y$8*F1483</f>
        <v>0</v>
      </c>
      <c r="J1483" s="28">
        <f>$Z$8*$Y$8*$AA$8</f>
        <v>200.12400000000002</v>
      </c>
      <c r="K1483" s="28">
        <f>0.5*$AB$8*$AD$8*$AC$8*(G1483)^2</f>
        <v>0</v>
      </c>
      <c r="L1483" s="28">
        <f t="shared" si="210"/>
        <v>200.12400000000002</v>
      </c>
      <c r="M1483" s="31">
        <f t="shared" si="211"/>
        <v>0</v>
      </c>
      <c r="N1483" s="31">
        <f t="shared" si="212"/>
        <v>0</v>
      </c>
      <c r="O1483" s="24" t="str">
        <f t="shared" si="213"/>
        <v/>
      </c>
      <c r="P1483" s="24">
        <f t="shared" si="207"/>
        <v>0</v>
      </c>
      <c r="Q1483" s="24">
        <f t="shared" si="208"/>
        <v>0</v>
      </c>
      <c r="AE1483">
        <f>IF(E1483&lt;1,1,0)</f>
        <v>1</v>
      </c>
      <c r="AF1483" t="str">
        <f>IF(AE1483=1,"",E1483)</f>
        <v/>
      </c>
      <c r="AG1483">
        <f>E1483/3.6</f>
        <v>0</v>
      </c>
    </row>
    <row r="1484" spans="2:33" x14ac:dyDescent="0.3">
      <c r="B1484" s="6" t="s">
        <v>54</v>
      </c>
      <c r="C1484" s="6">
        <v>1476</v>
      </c>
      <c r="D1484" s="6">
        <v>454</v>
      </c>
      <c r="E1484" s="12">
        <v>0</v>
      </c>
      <c r="F1484" s="26">
        <f t="shared" si="214"/>
        <v>0</v>
      </c>
      <c r="G1484" s="26">
        <f t="shared" si="209"/>
        <v>0</v>
      </c>
      <c r="H1484" s="26">
        <f t="shared" si="215"/>
        <v>0</v>
      </c>
      <c r="I1484" s="28">
        <f>$Y$8*F1484</f>
        <v>0</v>
      </c>
      <c r="J1484" s="28">
        <f>$Z$8*$Y$8*$AA$8</f>
        <v>200.12400000000002</v>
      </c>
      <c r="K1484" s="28">
        <f>0.5*$AB$8*$AD$8*$AC$8*(G1484)^2</f>
        <v>0</v>
      </c>
      <c r="L1484" s="28">
        <f t="shared" si="210"/>
        <v>200.12400000000002</v>
      </c>
      <c r="M1484" s="31">
        <f t="shared" si="211"/>
        <v>0</v>
      </c>
      <c r="N1484" s="31">
        <f t="shared" si="212"/>
        <v>0</v>
      </c>
      <c r="O1484" s="24" t="str">
        <f t="shared" si="213"/>
        <v/>
      </c>
      <c r="P1484" s="24">
        <f t="shared" si="207"/>
        <v>0</v>
      </c>
      <c r="Q1484" s="24">
        <f t="shared" si="208"/>
        <v>0</v>
      </c>
      <c r="AE1484">
        <f>IF(E1484&lt;1,1,0)</f>
        <v>1</v>
      </c>
      <c r="AF1484" t="str">
        <f>IF(AE1484=1,"",E1484)</f>
        <v/>
      </c>
      <c r="AG1484">
        <f>E1484/3.6</f>
        <v>0</v>
      </c>
    </row>
    <row r="1485" spans="2:33" x14ac:dyDescent="0.3">
      <c r="B1485" s="6" t="s">
        <v>54</v>
      </c>
      <c r="C1485" s="6">
        <v>1477</v>
      </c>
      <c r="D1485" s="6">
        <v>455</v>
      </c>
      <c r="E1485" s="12">
        <v>0</v>
      </c>
      <c r="F1485" s="26">
        <f t="shared" si="214"/>
        <v>0</v>
      </c>
      <c r="G1485" s="26">
        <f t="shared" si="209"/>
        <v>0</v>
      </c>
      <c r="H1485" s="26">
        <f t="shared" si="215"/>
        <v>0</v>
      </c>
      <c r="I1485" s="28">
        <f>$Y$8*F1485</f>
        <v>0</v>
      </c>
      <c r="J1485" s="28">
        <f>$Z$8*$Y$8*$AA$8</f>
        <v>200.12400000000002</v>
      </c>
      <c r="K1485" s="28">
        <f>0.5*$AB$8*$AD$8*$AC$8*(G1485)^2</f>
        <v>0</v>
      </c>
      <c r="L1485" s="28">
        <f t="shared" si="210"/>
        <v>200.12400000000002</v>
      </c>
      <c r="M1485" s="31">
        <f t="shared" si="211"/>
        <v>0</v>
      </c>
      <c r="N1485" s="31">
        <f t="shared" si="212"/>
        <v>0</v>
      </c>
      <c r="O1485" s="24" t="str">
        <f t="shared" si="213"/>
        <v/>
      </c>
      <c r="P1485" s="24">
        <f t="shared" si="207"/>
        <v>0</v>
      </c>
      <c r="Q1485" s="24">
        <f t="shared" si="208"/>
        <v>0</v>
      </c>
      <c r="AE1485">
        <f>IF(E1485&lt;1,1,0)</f>
        <v>1</v>
      </c>
      <c r="AF1485" t="str">
        <f>IF(AE1485=1,"",E1485)</f>
        <v/>
      </c>
      <c r="AG1485">
        <f>E1485/3.6</f>
        <v>0</v>
      </c>
    </row>
    <row r="1486" spans="2:33" x14ac:dyDescent="0.3">
      <c r="B1486" s="7" t="s">
        <v>55</v>
      </c>
      <c r="C1486" s="7">
        <v>1478</v>
      </c>
      <c r="D1486" s="7">
        <v>1</v>
      </c>
      <c r="E1486" s="13">
        <v>0</v>
      </c>
      <c r="F1486" s="26">
        <f t="shared" si="214"/>
        <v>0.30555555555555558</v>
      </c>
      <c r="G1486" s="26">
        <f t="shared" si="209"/>
        <v>0</v>
      </c>
      <c r="H1486" s="26">
        <f t="shared" si="215"/>
        <v>1.1000000000000001</v>
      </c>
      <c r="I1486" s="28">
        <f>$Y$8*F1486</f>
        <v>519.44444444444446</v>
      </c>
      <c r="J1486" s="28">
        <f>$Z$8*$Y$8*$AA$8</f>
        <v>200.12400000000002</v>
      </c>
      <c r="K1486" s="28">
        <f>0.5*$AB$8*$AD$8*$AC$8*(G1486)^2</f>
        <v>0</v>
      </c>
      <c r="L1486" s="28">
        <f t="shared" si="210"/>
        <v>719.56844444444448</v>
      </c>
      <c r="M1486" s="31">
        <f t="shared" si="211"/>
        <v>0</v>
      </c>
      <c r="N1486" s="31">
        <f t="shared" si="212"/>
        <v>0</v>
      </c>
      <c r="O1486" s="24" t="str">
        <f t="shared" si="213"/>
        <v/>
      </c>
      <c r="P1486" s="24">
        <f t="shared" si="207"/>
        <v>0</v>
      </c>
      <c r="Q1486" s="24">
        <f t="shared" si="208"/>
        <v>0</v>
      </c>
      <c r="AE1486">
        <f>IF(E1486&lt;1,1,0)</f>
        <v>1</v>
      </c>
      <c r="AF1486" t="str">
        <f>IF(AE1486=1,"",E1486)</f>
        <v/>
      </c>
      <c r="AG1486">
        <f>E1486/3.6</f>
        <v>0</v>
      </c>
    </row>
    <row r="1487" spans="2:33" x14ac:dyDescent="0.3">
      <c r="B1487" s="7" t="s">
        <v>55</v>
      </c>
      <c r="C1487" s="7">
        <v>1479</v>
      </c>
      <c r="D1487" s="7">
        <v>2</v>
      </c>
      <c r="E1487" s="13">
        <v>2.2000000000000002</v>
      </c>
      <c r="F1487" s="26">
        <f t="shared" si="214"/>
        <v>0.61111111111111116</v>
      </c>
      <c r="G1487" s="26">
        <f t="shared" si="209"/>
        <v>0.61111111111111116</v>
      </c>
      <c r="H1487" s="26">
        <f t="shared" si="215"/>
        <v>2.2000000000000002</v>
      </c>
      <c r="I1487" s="28">
        <f>$Y$8*F1487</f>
        <v>1038.8888888888889</v>
      </c>
      <c r="J1487" s="28">
        <f>$Z$8*$Y$8*$AA$8</f>
        <v>200.12400000000002</v>
      </c>
      <c r="K1487" s="28">
        <f>0.5*$AB$8*$AD$8*$AC$8*(G1487)^2</f>
        <v>0.15685185185185185</v>
      </c>
      <c r="L1487" s="28">
        <f t="shared" si="210"/>
        <v>1239.1697407407407</v>
      </c>
      <c r="M1487" s="31">
        <f t="shared" si="211"/>
        <v>757.27039711934162</v>
      </c>
      <c r="N1487" s="31">
        <f t="shared" si="212"/>
        <v>0.75727039711934163</v>
      </c>
      <c r="O1487" s="24" t="str">
        <f t="shared" si="213"/>
        <v/>
      </c>
      <c r="P1487" s="24">
        <f t="shared" si="207"/>
        <v>0</v>
      </c>
      <c r="Q1487" s="24">
        <f t="shared" si="208"/>
        <v>0</v>
      </c>
      <c r="AE1487">
        <f>IF(E1487&lt;1,1,0)</f>
        <v>0</v>
      </c>
      <c r="AF1487">
        <f>IF(AE1487=1,"",E1487)</f>
        <v>2.2000000000000002</v>
      </c>
      <c r="AG1487">
        <f>E1487/3.6</f>
        <v>0.61111111111111116</v>
      </c>
    </row>
    <row r="1488" spans="2:33" x14ac:dyDescent="0.3">
      <c r="B1488" s="7" t="s">
        <v>55</v>
      </c>
      <c r="C1488" s="7">
        <v>1480</v>
      </c>
      <c r="D1488" s="7">
        <v>3</v>
      </c>
      <c r="E1488" s="13">
        <v>4.4000000000000004</v>
      </c>
      <c r="F1488" s="26">
        <f t="shared" si="214"/>
        <v>0.56944444444444442</v>
      </c>
      <c r="G1488" s="26">
        <f t="shared" si="209"/>
        <v>1.2222222222222223</v>
      </c>
      <c r="H1488" s="26">
        <f t="shared" si="215"/>
        <v>2.0499999999999998</v>
      </c>
      <c r="I1488" s="28">
        <f>$Y$8*F1488</f>
        <v>968.05555555555554</v>
      </c>
      <c r="J1488" s="28">
        <f>$Z$8*$Y$8*$AA$8</f>
        <v>200.12400000000002</v>
      </c>
      <c r="K1488" s="28">
        <f>0.5*$AB$8*$AD$8*$AC$8*(G1488)^2</f>
        <v>0.62740740740740741</v>
      </c>
      <c r="L1488" s="28">
        <f t="shared" si="210"/>
        <v>1168.8069629629629</v>
      </c>
      <c r="M1488" s="31">
        <f t="shared" si="211"/>
        <v>1428.5418436213993</v>
      </c>
      <c r="N1488" s="31">
        <f t="shared" si="212"/>
        <v>1.4285418436213992</v>
      </c>
      <c r="O1488" s="24" t="str">
        <f t="shared" si="213"/>
        <v/>
      </c>
      <c r="P1488" s="24">
        <f t="shared" si="207"/>
        <v>0</v>
      </c>
      <c r="Q1488" s="24">
        <f t="shared" si="208"/>
        <v>0</v>
      </c>
      <c r="AE1488">
        <f>IF(E1488&lt;1,1,0)</f>
        <v>0</v>
      </c>
      <c r="AF1488">
        <f>IF(AE1488=1,"",E1488)</f>
        <v>4.4000000000000004</v>
      </c>
      <c r="AG1488">
        <f>E1488/3.6</f>
        <v>1.2222222222222223</v>
      </c>
    </row>
    <row r="1489" spans="2:33" x14ac:dyDescent="0.3">
      <c r="B1489" s="7" t="s">
        <v>55</v>
      </c>
      <c r="C1489" s="7">
        <v>1481</v>
      </c>
      <c r="D1489" s="7">
        <v>4</v>
      </c>
      <c r="E1489" s="13">
        <v>6.3</v>
      </c>
      <c r="F1489" s="26">
        <f t="shared" si="214"/>
        <v>0.4861111111111111</v>
      </c>
      <c r="G1489" s="26">
        <f t="shared" si="209"/>
        <v>1.75</v>
      </c>
      <c r="H1489" s="26">
        <f t="shared" si="215"/>
        <v>1.75</v>
      </c>
      <c r="I1489" s="28">
        <f>$Y$8*F1489</f>
        <v>826.38888888888891</v>
      </c>
      <c r="J1489" s="28">
        <f>$Z$8*$Y$8*$AA$8</f>
        <v>200.12400000000002</v>
      </c>
      <c r="K1489" s="28">
        <f>0.5*$AB$8*$AD$8*$AC$8*(G1489)^2</f>
        <v>1.2862499999999999</v>
      </c>
      <c r="L1489" s="28">
        <f t="shared" si="210"/>
        <v>1027.799138888889</v>
      </c>
      <c r="M1489" s="31">
        <f t="shared" si="211"/>
        <v>1798.6484930555557</v>
      </c>
      <c r="N1489" s="31">
        <f t="shared" si="212"/>
        <v>1.7986484930555557</v>
      </c>
      <c r="O1489" s="24" t="str">
        <f t="shared" si="213"/>
        <v/>
      </c>
      <c r="P1489" s="24">
        <f t="shared" si="207"/>
        <v>0</v>
      </c>
      <c r="Q1489" s="24">
        <f t="shared" si="208"/>
        <v>0</v>
      </c>
      <c r="AE1489">
        <f>IF(E1489&lt;1,1,0)</f>
        <v>0</v>
      </c>
      <c r="AF1489">
        <f>IF(AE1489=1,"",E1489)</f>
        <v>6.3</v>
      </c>
      <c r="AG1489">
        <f>E1489/3.6</f>
        <v>1.75</v>
      </c>
    </row>
    <row r="1490" spans="2:33" x14ac:dyDescent="0.3">
      <c r="B1490" s="7" t="s">
        <v>55</v>
      </c>
      <c r="C1490" s="7">
        <v>1482</v>
      </c>
      <c r="D1490" s="7">
        <v>5</v>
      </c>
      <c r="E1490" s="13">
        <v>7.9</v>
      </c>
      <c r="F1490" s="26">
        <f t="shared" si="214"/>
        <v>0.40277777777777768</v>
      </c>
      <c r="G1490" s="26">
        <f t="shared" si="209"/>
        <v>2.1944444444444446</v>
      </c>
      <c r="H1490" s="26">
        <f t="shared" si="215"/>
        <v>1.4499999999999997</v>
      </c>
      <c r="I1490" s="28">
        <f>$Y$8*F1490</f>
        <v>684.72222222222206</v>
      </c>
      <c r="J1490" s="28">
        <f>$Z$8*$Y$8*$AA$8</f>
        <v>200.12400000000002</v>
      </c>
      <c r="K1490" s="28">
        <f>0.5*$AB$8*$AD$8*$AC$8*(G1490)^2</f>
        <v>2.0225462962962966</v>
      </c>
      <c r="L1490" s="28">
        <f t="shared" si="210"/>
        <v>886.86876851851832</v>
      </c>
      <c r="M1490" s="31">
        <f t="shared" si="211"/>
        <v>1946.1842420267487</v>
      </c>
      <c r="N1490" s="31">
        <f t="shared" si="212"/>
        <v>1.9461842420267488</v>
      </c>
      <c r="O1490" s="24" t="str">
        <f t="shared" si="213"/>
        <v/>
      </c>
      <c r="P1490" s="24">
        <f t="shared" si="207"/>
        <v>0</v>
      </c>
      <c r="Q1490" s="24">
        <f t="shared" si="208"/>
        <v>0</v>
      </c>
      <c r="AE1490">
        <f>IF(E1490&lt;1,1,0)</f>
        <v>0</v>
      </c>
      <c r="AF1490">
        <f>IF(AE1490=1,"",E1490)</f>
        <v>7.9</v>
      </c>
      <c r="AG1490">
        <f>E1490/3.6</f>
        <v>2.1944444444444446</v>
      </c>
    </row>
    <row r="1491" spans="2:33" x14ac:dyDescent="0.3">
      <c r="B1491" s="7" t="s">
        <v>55</v>
      </c>
      <c r="C1491" s="7">
        <v>1483</v>
      </c>
      <c r="D1491" s="7">
        <v>6</v>
      </c>
      <c r="E1491" s="13">
        <v>9.1999999999999993</v>
      </c>
      <c r="F1491" s="26">
        <f t="shared" si="214"/>
        <v>0.34722222222222221</v>
      </c>
      <c r="G1491" s="26">
        <f t="shared" si="209"/>
        <v>2.5555555555555554</v>
      </c>
      <c r="H1491" s="26">
        <f t="shared" si="215"/>
        <v>1.25</v>
      </c>
      <c r="I1491" s="28">
        <f>$Y$8*F1491</f>
        <v>590.27777777777771</v>
      </c>
      <c r="J1491" s="28">
        <f>$Z$8*$Y$8*$AA$8</f>
        <v>200.12400000000002</v>
      </c>
      <c r="K1491" s="28">
        <f>0.5*$AB$8*$AD$8*$AC$8*(G1491)^2</f>
        <v>2.7429629629629622</v>
      </c>
      <c r="L1491" s="28">
        <f t="shared" si="210"/>
        <v>793.14474074074064</v>
      </c>
      <c r="M1491" s="31">
        <f t="shared" si="211"/>
        <v>2026.9254485596705</v>
      </c>
      <c r="N1491" s="31">
        <f t="shared" si="212"/>
        <v>2.0269254485596706</v>
      </c>
      <c r="O1491" s="24" t="str">
        <f t="shared" si="213"/>
        <v/>
      </c>
      <c r="P1491" s="24">
        <f t="shared" si="207"/>
        <v>0</v>
      </c>
      <c r="Q1491" s="24">
        <f t="shared" si="208"/>
        <v>0</v>
      </c>
      <c r="AE1491">
        <f>IF(E1491&lt;1,1,0)</f>
        <v>0</v>
      </c>
      <c r="AF1491">
        <f>IF(AE1491=1,"",E1491)</f>
        <v>9.1999999999999993</v>
      </c>
      <c r="AG1491">
        <f>E1491/3.6</f>
        <v>2.5555555555555554</v>
      </c>
    </row>
    <row r="1492" spans="2:33" x14ac:dyDescent="0.3">
      <c r="B1492" s="7" t="s">
        <v>55</v>
      </c>
      <c r="C1492" s="7">
        <v>1484</v>
      </c>
      <c r="D1492" s="7">
        <v>7</v>
      </c>
      <c r="E1492" s="13">
        <v>10.4</v>
      </c>
      <c r="F1492" s="26">
        <f t="shared" si="214"/>
        <v>0.31944444444444453</v>
      </c>
      <c r="G1492" s="26">
        <f t="shared" si="209"/>
        <v>2.8888888888888888</v>
      </c>
      <c r="H1492" s="26">
        <f t="shared" si="215"/>
        <v>1.1500000000000004</v>
      </c>
      <c r="I1492" s="28">
        <f>$Y$8*F1492</f>
        <v>543.05555555555566</v>
      </c>
      <c r="J1492" s="28">
        <f>$Z$8*$Y$8*$AA$8</f>
        <v>200.12400000000002</v>
      </c>
      <c r="K1492" s="28">
        <f>0.5*$AB$8*$AD$8*$AC$8*(G1492)^2</f>
        <v>3.505185185185185</v>
      </c>
      <c r="L1492" s="28">
        <f t="shared" si="210"/>
        <v>746.68474074074084</v>
      </c>
      <c r="M1492" s="31">
        <f t="shared" si="211"/>
        <v>2157.0892510288068</v>
      </c>
      <c r="N1492" s="31">
        <f t="shared" si="212"/>
        <v>2.1570892510288067</v>
      </c>
      <c r="O1492" s="24" t="str">
        <f t="shared" si="213"/>
        <v/>
      </c>
      <c r="P1492" s="24">
        <f t="shared" si="207"/>
        <v>0</v>
      </c>
      <c r="Q1492" s="24">
        <f t="shared" si="208"/>
        <v>0</v>
      </c>
      <c r="AE1492">
        <f>IF(E1492&lt;1,1,0)</f>
        <v>0</v>
      </c>
      <c r="AF1492">
        <f>IF(AE1492=1,"",E1492)</f>
        <v>10.4</v>
      </c>
      <c r="AG1492">
        <f>E1492/3.6</f>
        <v>2.8888888888888888</v>
      </c>
    </row>
    <row r="1493" spans="2:33" x14ac:dyDescent="0.3">
      <c r="B1493" s="7" t="s">
        <v>55</v>
      </c>
      <c r="C1493" s="7">
        <v>1485</v>
      </c>
      <c r="D1493" s="7">
        <v>8</v>
      </c>
      <c r="E1493" s="13">
        <v>11.5</v>
      </c>
      <c r="F1493" s="26">
        <f t="shared" si="214"/>
        <v>0.34722222222222221</v>
      </c>
      <c r="G1493" s="26">
        <f t="shared" si="209"/>
        <v>3.1944444444444442</v>
      </c>
      <c r="H1493" s="26">
        <f t="shared" si="215"/>
        <v>1.25</v>
      </c>
      <c r="I1493" s="28">
        <f>$Y$8*F1493</f>
        <v>590.27777777777771</v>
      </c>
      <c r="J1493" s="28">
        <f>$Z$8*$Y$8*$AA$8</f>
        <v>200.12400000000002</v>
      </c>
      <c r="K1493" s="28">
        <f>0.5*$AB$8*$AD$8*$AC$8*(G1493)^2</f>
        <v>4.2858796296296289</v>
      </c>
      <c r="L1493" s="28">
        <f t="shared" si="210"/>
        <v>794.68765740740741</v>
      </c>
      <c r="M1493" s="31">
        <f t="shared" si="211"/>
        <v>2538.5855722736624</v>
      </c>
      <c r="N1493" s="31">
        <f t="shared" si="212"/>
        <v>2.5385855722736625</v>
      </c>
      <c r="O1493" s="24" t="str">
        <f t="shared" si="213"/>
        <v/>
      </c>
      <c r="P1493" s="24">
        <f t="shared" si="207"/>
        <v>0</v>
      </c>
      <c r="Q1493" s="24">
        <f t="shared" si="208"/>
        <v>0</v>
      </c>
      <c r="AE1493">
        <f>IF(E1493&lt;1,1,0)</f>
        <v>0</v>
      </c>
      <c r="AF1493">
        <f>IF(AE1493=1,"",E1493)</f>
        <v>11.5</v>
      </c>
      <c r="AG1493">
        <f>E1493/3.6</f>
        <v>3.1944444444444442</v>
      </c>
    </row>
    <row r="1494" spans="2:33" x14ac:dyDescent="0.3">
      <c r="B1494" s="7" t="s">
        <v>55</v>
      </c>
      <c r="C1494" s="7">
        <v>1486</v>
      </c>
      <c r="D1494" s="7">
        <v>9</v>
      </c>
      <c r="E1494" s="13">
        <v>12.9</v>
      </c>
      <c r="F1494" s="26">
        <f t="shared" si="214"/>
        <v>0.44444444444444431</v>
      </c>
      <c r="G1494" s="26">
        <f t="shared" si="209"/>
        <v>3.5833333333333335</v>
      </c>
      <c r="H1494" s="26">
        <f t="shared" si="215"/>
        <v>1.5999999999999996</v>
      </c>
      <c r="I1494" s="28">
        <f>$Y$8*F1494</f>
        <v>755.55555555555532</v>
      </c>
      <c r="J1494" s="28">
        <f>$Z$8*$Y$8*$AA$8</f>
        <v>200.12400000000002</v>
      </c>
      <c r="K1494" s="28">
        <f>0.5*$AB$8*$AD$8*$AC$8*(G1494)^2</f>
        <v>5.3929166666666664</v>
      </c>
      <c r="L1494" s="28">
        <f t="shared" si="210"/>
        <v>961.07247222222202</v>
      </c>
      <c r="M1494" s="31">
        <f t="shared" si="211"/>
        <v>3443.8430254629625</v>
      </c>
      <c r="N1494" s="31">
        <f t="shared" si="212"/>
        <v>3.4438430254629626</v>
      </c>
      <c r="O1494" s="24" t="str">
        <f t="shared" si="213"/>
        <v/>
      </c>
      <c r="P1494" s="24">
        <f t="shared" si="207"/>
        <v>0</v>
      </c>
      <c r="Q1494" s="24">
        <f t="shared" si="208"/>
        <v>0</v>
      </c>
      <c r="AE1494">
        <f>IF(E1494&lt;1,1,0)</f>
        <v>0</v>
      </c>
      <c r="AF1494">
        <f>IF(AE1494=1,"",E1494)</f>
        <v>12.9</v>
      </c>
      <c r="AG1494">
        <f>E1494/3.6</f>
        <v>3.5833333333333335</v>
      </c>
    </row>
    <row r="1495" spans="2:33" x14ac:dyDescent="0.3">
      <c r="B1495" s="7" t="s">
        <v>55</v>
      </c>
      <c r="C1495" s="7">
        <v>1487</v>
      </c>
      <c r="D1495" s="7">
        <v>10</v>
      </c>
      <c r="E1495" s="13">
        <v>14.7</v>
      </c>
      <c r="F1495" s="26">
        <f t="shared" si="214"/>
        <v>0.56944444444444442</v>
      </c>
      <c r="G1495" s="26">
        <f t="shared" si="209"/>
        <v>4.083333333333333</v>
      </c>
      <c r="H1495" s="26">
        <f t="shared" si="215"/>
        <v>2.0499999999999998</v>
      </c>
      <c r="I1495" s="28">
        <f>$Y$8*F1495</f>
        <v>968.05555555555554</v>
      </c>
      <c r="J1495" s="28">
        <f>$Z$8*$Y$8*$AA$8</f>
        <v>200.12400000000002</v>
      </c>
      <c r="K1495" s="28">
        <f>0.5*$AB$8*$AD$8*$AC$8*(G1495)^2</f>
        <v>7.0029166666666649</v>
      </c>
      <c r="L1495" s="28">
        <f t="shared" si="210"/>
        <v>1175.182472222222</v>
      </c>
      <c r="M1495" s="31">
        <f t="shared" si="211"/>
        <v>4798.6617615740734</v>
      </c>
      <c r="N1495" s="31">
        <f t="shared" si="212"/>
        <v>4.7986617615740732</v>
      </c>
      <c r="O1495" s="24" t="str">
        <f t="shared" si="213"/>
        <v/>
      </c>
      <c r="P1495" s="24">
        <f t="shared" si="207"/>
        <v>0</v>
      </c>
      <c r="Q1495" s="24">
        <f t="shared" si="208"/>
        <v>0</v>
      </c>
      <c r="AE1495">
        <f>IF(E1495&lt;1,1,0)</f>
        <v>0</v>
      </c>
      <c r="AF1495">
        <f>IF(AE1495=1,"",E1495)</f>
        <v>14.7</v>
      </c>
      <c r="AG1495">
        <f>E1495/3.6</f>
        <v>4.083333333333333</v>
      </c>
    </row>
    <row r="1496" spans="2:33" x14ac:dyDescent="0.3">
      <c r="B1496" s="7" t="s">
        <v>55</v>
      </c>
      <c r="C1496" s="7">
        <v>1488</v>
      </c>
      <c r="D1496" s="7">
        <v>11</v>
      </c>
      <c r="E1496" s="13">
        <v>17</v>
      </c>
      <c r="F1496" s="26">
        <f t="shared" si="214"/>
        <v>0.70833333333333348</v>
      </c>
      <c r="G1496" s="26">
        <f t="shared" si="209"/>
        <v>4.7222222222222223</v>
      </c>
      <c r="H1496" s="26">
        <f t="shared" si="215"/>
        <v>2.5500000000000007</v>
      </c>
      <c r="I1496" s="28">
        <f>$Y$8*F1496</f>
        <v>1204.166666666667</v>
      </c>
      <c r="J1496" s="28">
        <f>$Z$8*$Y$8*$AA$8</f>
        <v>200.12400000000002</v>
      </c>
      <c r="K1496" s="28">
        <f>0.5*$AB$8*$AD$8*$AC$8*(G1496)^2</f>
        <v>9.3657407407407405</v>
      </c>
      <c r="L1496" s="28">
        <f t="shared" si="210"/>
        <v>1413.6564074074076</v>
      </c>
      <c r="M1496" s="31">
        <f t="shared" si="211"/>
        <v>6675.5997016460915</v>
      </c>
      <c r="N1496" s="31">
        <f t="shared" si="212"/>
        <v>6.6755997016460915</v>
      </c>
      <c r="O1496" s="24" t="str">
        <f t="shared" si="213"/>
        <v/>
      </c>
      <c r="P1496" s="24">
        <f t="shared" si="207"/>
        <v>0</v>
      </c>
      <c r="Q1496" s="24">
        <f t="shared" si="208"/>
        <v>0</v>
      </c>
      <c r="AE1496">
        <f>IF(E1496&lt;1,1,0)</f>
        <v>0</v>
      </c>
      <c r="AF1496">
        <f>IF(AE1496=1,"",E1496)</f>
        <v>17</v>
      </c>
      <c r="AG1496">
        <f>E1496/3.6</f>
        <v>4.7222222222222223</v>
      </c>
    </row>
    <row r="1497" spans="2:33" x14ac:dyDescent="0.3">
      <c r="B1497" s="7" t="s">
        <v>55</v>
      </c>
      <c r="C1497" s="7">
        <v>1489</v>
      </c>
      <c r="D1497" s="7">
        <v>12</v>
      </c>
      <c r="E1497" s="13">
        <v>19.8</v>
      </c>
      <c r="F1497" s="26">
        <f t="shared" si="214"/>
        <v>0.84722222222222243</v>
      </c>
      <c r="G1497" s="26">
        <f t="shared" si="209"/>
        <v>5.5</v>
      </c>
      <c r="H1497" s="26">
        <f t="shared" si="215"/>
        <v>3.0500000000000007</v>
      </c>
      <c r="I1497" s="28">
        <f>$Y$8*F1497</f>
        <v>1440.2777777777781</v>
      </c>
      <c r="J1497" s="28">
        <f>$Z$8*$Y$8*$AA$8</f>
        <v>200.12400000000002</v>
      </c>
      <c r="K1497" s="28">
        <f>0.5*$AB$8*$AD$8*$AC$8*(G1497)^2</f>
        <v>12.705</v>
      </c>
      <c r="L1497" s="28">
        <f t="shared" si="210"/>
        <v>1653.106777777778</v>
      </c>
      <c r="M1497" s="31">
        <f t="shared" si="211"/>
        <v>9092.0872777777786</v>
      </c>
      <c r="N1497" s="31">
        <f t="shared" si="212"/>
        <v>9.0920872777777788</v>
      </c>
      <c r="O1497" s="24" t="str">
        <f t="shared" si="213"/>
        <v/>
      </c>
      <c r="P1497" s="24">
        <f t="shared" si="207"/>
        <v>0</v>
      </c>
      <c r="Q1497" s="24">
        <f t="shared" si="208"/>
        <v>0</v>
      </c>
      <c r="AE1497">
        <f>IF(E1497&lt;1,1,0)</f>
        <v>0</v>
      </c>
      <c r="AF1497">
        <f>IF(AE1497=1,"",E1497)</f>
        <v>19.8</v>
      </c>
      <c r="AG1497">
        <f>E1497/3.6</f>
        <v>5.5</v>
      </c>
    </row>
    <row r="1498" spans="2:33" x14ac:dyDescent="0.3">
      <c r="B1498" s="7" t="s">
        <v>55</v>
      </c>
      <c r="C1498" s="7">
        <v>1490</v>
      </c>
      <c r="D1498" s="7">
        <v>13</v>
      </c>
      <c r="E1498" s="13">
        <v>23.1</v>
      </c>
      <c r="F1498" s="26">
        <f t="shared" si="214"/>
        <v>0.95833333333333315</v>
      </c>
      <c r="G1498" s="26">
        <f t="shared" si="209"/>
        <v>6.416666666666667</v>
      </c>
      <c r="H1498" s="26">
        <f t="shared" si="215"/>
        <v>3.4499999999999993</v>
      </c>
      <c r="I1498" s="28">
        <f>$Y$8*F1498</f>
        <v>1629.1666666666663</v>
      </c>
      <c r="J1498" s="28">
        <f>$Z$8*$Y$8*$AA$8</f>
        <v>200.12400000000002</v>
      </c>
      <c r="K1498" s="28">
        <f>0.5*$AB$8*$AD$8*$AC$8*(G1498)^2</f>
        <v>17.292916666666667</v>
      </c>
      <c r="L1498" s="28">
        <f t="shared" si="210"/>
        <v>1846.5835833333331</v>
      </c>
      <c r="M1498" s="31">
        <f t="shared" si="211"/>
        <v>11848.911326388888</v>
      </c>
      <c r="N1498" s="31">
        <f t="shared" si="212"/>
        <v>11.848911326388889</v>
      </c>
      <c r="O1498" s="24" t="str">
        <f t="shared" si="213"/>
        <v/>
      </c>
      <c r="P1498" s="24">
        <f t="shared" si="207"/>
        <v>0</v>
      </c>
      <c r="Q1498" s="24">
        <f t="shared" si="208"/>
        <v>0</v>
      </c>
      <c r="AE1498">
        <f>IF(E1498&lt;1,1,0)</f>
        <v>0</v>
      </c>
      <c r="AF1498">
        <f>IF(AE1498=1,"",E1498)</f>
        <v>23.1</v>
      </c>
      <c r="AG1498">
        <f>E1498/3.6</f>
        <v>6.416666666666667</v>
      </c>
    </row>
    <row r="1499" spans="2:33" x14ac:dyDescent="0.3">
      <c r="B1499" s="7" t="s">
        <v>55</v>
      </c>
      <c r="C1499" s="7">
        <v>1491</v>
      </c>
      <c r="D1499" s="7">
        <v>14</v>
      </c>
      <c r="E1499" s="13">
        <v>26.7</v>
      </c>
      <c r="F1499" s="26">
        <f t="shared" si="214"/>
        <v>1.0277777777777775</v>
      </c>
      <c r="G1499" s="26">
        <f t="shared" si="209"/>
        <v>7.4166666666666661</v>
      </c>
      <c r="H1499" s="26">
        <f t="shared" si="215"/>
        <v>3.6999999999999993</v>
      </c>
      <c r="I1499" s="28">
        <f>$Y$8*F1499</f>
        <v>1747.2222222222217</v>
      </c>
      <c r="J1499" s="28">
        <f>$Z$8*$Y$8*$AA$8</f>
        <v>200.12400000000002</v>
      </c>
      <c r="K1499" s="28">
        <f>0.5*$AB$8*$AD$8*$AC$8*(G1499)^2</f>
        <v>23.102916666666662</v>
      </c>
      <c r="L1499" s="28">
        <f t="shared" si="210"/>
        <v>1970.4491388888885</v>
      </c>
      <c r="M1499" s="31">
        <f t="shared" si="211"/>
        <v>14614.164446759254</v>
      </c>
      <c r="N1499" s="31">
        <f t="shared" si="212"/>
        <v>14.614164446759254</v>
      </c>
      <c r="O1499" s="24" t="str">
        <f t="shared" si="213"/>
        <v/>
      </c>
      <c r="P1499" s="24">
        <f t="shared" si="207"/>
        <v>0</v>
      </c>
      <c r="Q1499" s="24">
        <f t="shared" si="208"/>
        <v>0</v>
      </c>
      <c r="AE1499">
        <f>IF(E1499&lt;1,1,0)</f>
        <v>0</v>
      </c>
      <c r="AF1499">
        <f>IF(AE1499=1,"",E1499)</f>
        <v>26.7</v>
      </c>
      <c r="AG1499">
        <f>E1499/3.6</f>
        <v>7.4166666666666661</v>
      </c>
    </row>
    <row r="1500" spans="2:33" x14ac:dyDescent="0.3">
      <c r="B1500" s="7" t="s">
        <v>55</v>
      </c>
      <c r="C1500" s="7">
        <v>1492</v>
      </c>
      <c r="D1500" s="7">
        <v>15</v>
      </c>
      <c r="E1500" s="13">
        <v>30.5</v>
      </c>
      <c r="F1500" s="26">
        <f t="shared" si="214"/>
        <v>1.0277777777777781</v>
      </c>
      <c r="G1500" s="26">
        <f t="shared" si="209"/>
        <v>8.4722222222222214</v>
      </c>
      <c r="H1500" s="26">
        <f t="shared" si="215"/>
        <v>3.7000000000000011</v>
      </c>
      <c r="I1500" s="28">
        <f>$Y$8*F1500</f>
        <v>1747.2222222222229</v>
      </c>
      <c r="J1500" s="28">
        <f>$Z$8*$Y$8*$AA$8</f>
        <v>200.12400000000002</v>
      </c>
      <c r="K1500" s="28">
        <f>0.5*$AB$8*$AD$8*$AC$8*(G1500)^2</f>
        <v>30.146990740740733</v>
      </c>
      <c r="L1500" s="28">
        <f t="shared" si="210"/>
        <v>1977.4932129629635</v>
      </c>
      <c r="M1500" s="31">
        <f t="shared" si="211"/>
        <v>16753.761943158439</v>
      </c>
      <c r="N1500" s="31">
        <f t="shared" si="212"/>
        <v>16.753761943158437</v>
      </c>
      <c r="O1500" s="24" t="str">
        <f t="shared" si="213"/>
        <v/>
      </c>
      <c r="P1500" s="24">
        <f t="shared" si="207"/>
        <v>0</v>
      </c>
      <c r="Q1500" s="24">
        <f t="shared" si="208"/>
        <v>0</v>
      </c>
      <c r="AE1500">
        <f>IF(E1500&lt;1,1,0)</f>
        <v>0</v>
      </c>
      <c r="AF1500">
        <f>IF(AE1500=1,"",E1500)</f>
        <v>30.5</v>
      </c>
      <c r="AG1500">
        <f>E1500/3.6</f>
        <v>8.4722222222222214</v>
      </c>
    </row>
    <row r="1501" spans="2:33" x14ac:dyDescent="0.3">
      <c r="B1501" s="7" t="s">
        <v>55</v>
      </c>
      <c r="C1501" s="7">
        <v>1493</v>
      </c>
      <c r="D1501" s="7">
        <v>16</v>
      </c>
      <c r="E1501" s="13">
        <v>34.1</v>
      </c>
      <c r="F1501" s="26">
        <f t="shared" si="214"/>
        <v>0.97222222222222221</v>
      </c>
      <c r="G1501" s="26">
        <f t="shared" si="209"/>
        <v>9.4722222222222232</v>
      </c>
      <c r="H1501" s="26">
        <f t="shared" si="215"/>
        <v>3.5</v>
      </c>
      <c r="I1501" s="28">
        <f>$Y$8*F1501</f>
        <v>1652.7777777777778</v>
      </c>
      <c r="J1501" s="28">
        <f>$Z$8*$Y$8*$AA$8</f>
        <v>200.12400000000002</v>
      </c>
      <c r="K1501" s="28">
        <f>0.5*$AB$8*$AD$8*$AC$8*(G1501)^2</f>
        <v>37.683657407407409</v>
      </c>
      <c r="L1501" s="28">
        <f t="shared" si="210"/>
        <v>1890.5854351851854</v>
      </c>
      <c r="M1501" s="31">
        <f t="shared" si="211"/>
        <v>17908.045372170785</v>
      </c>
      <c r="N1501" s="31">
        <f t="shared" si="212"/>
        <v>17.908045372170786</v>
      </c>
      <c r="O1501" s="24" t="str">
        <f t="shared" si="213"/>
        <v/>
      </c>
      <c r="P1501" s="24">
        <f t="shared" si="207"/>
        <v>0</v>
      </c>
      <c r="Q1501" s="24">
        <f t="shared" si="208"/>
        <v>0</v>
      </c>
      <c r="AE1501">
        <f>IF(E1501&lt;1,1,0)</f>
        <v>0</v>
      </c>
      <c r="AF1501">
        <f>IF(AE1501=1,"",E1501)</f>
        <v>34.1</v>
      </c>
      <c r="AG1501">
        <f>E1501/3.6</f>
        <v>9.4722222222222232</v>
      </c>
    </row>
    <row r="1502" spans="2:33" x14ac:dyDescent="0.3">
      <c r="B1502" s="7" t="s">
        <v>55</v>
      </c>
      <c r="C1502" s="7">
        <v>1494</v>
      </c>
      <c r="D1502" s="7">
        <v>17</v>
      </c>
      <c r="E1502" s="13">
        <v>37.5</v>
      </c>
      <c r="F1502" s="26">
        <f t="shared" si="214"/>
        <v>0.90277777777777779</v>
      </c>
      <c r="G1502" s="26">
        <f t="shared" si="209"/>
        <v>10.416666666666666</v>
      </c>
      <c r="H1502" s="26">
        <f t="shared" si="215"/>
        <v>3.25</v>
      </c>
      <c r="I1502" s="28">
        <f>$Y$8*F1502</f>
        <v>1534.7222222222222</v>
      </c>
      <c r="J1502" s="28">
        <f>$Z$8*$Y$8*$AA$8</f>
        <v>200.12400000000002</v>
      </c>
      <c r="K1502" s="28">
        <f>0.5*$AB$8*$AD$8*$AC$8*(G1502)^2</f>
        <v>45.572916666666657</v>
      </c>
      <c r="L1502" s="28">
        <f t="shared" si="210"/>
        <v>1780.4191388888889</v>
      </c>
      <c r="M1502" s="31">
        <f t="shared" si="211"/>
        <v>18546.032696759259</v>
      </c>
      <c r="N1502" s="31">
        <f t="shared" si="212"/>
        <v>18.546032696759259</v>
      </c>
      <c r="O1502" s="24" t="str">
        <f t="shared" si="213"/>
        <v/>
      </c>
      <c r="P1502" s="24">
        <f t="shared" si="207"/>
        <v>0</v>
      </c>
      <c r="Q1502" s="24">
        <f t="shared" si="208"/>
        <v>0</v>
      </c>
      <c r="AE1502">
        <f>IF(E1502&lt;1,1,0)</f>
        <v>0</v>
      </c>
      <c r="AF1502">
        <f>IF(AE1502=1,"",E1502)</f>
        <v>37.5</v>
      </c>
      <c r="AG1502">
        <f>E1502/3.6</f>
        <v>10.416666666666666</v>
      </c>
    </row>
    <row r="1503" spans="2:33" x14ac:dyDescent="0.3">
      <c r="B1503" s="7" t="s">
        <v>55</v>
      </c>
      <c r="C1503" s="7">
        <v>1495</v>
      </c>
      <c r="D1503" s="7">
        <v>18</v>
      </c>
      <c r="E1503" s="13">
        <v>40.6</v>
      </c>
      <c r="F1503" s="26">
        <f t="shared" si="214"/>
        <v>0.80555555555555514</v>
      </c>
      <c r="G1503" s="26">
        <f t="shared" si="209"/>
        <v>11.277777777777779</v>
      </c>
      <c r="H1503" s="26">
        <f t="shared" si="215"/>
        <v>2.8999999999999986</v>
      </c>
      <c r="I1503" s="28">
        <f>$Y$8*F1503</f>
        <v>1369.4444444444437</v>
      </c>
      <c r="J1503" s="28">
        <f>$Z$8*$Y$8*$AA$8</f>
        <v>200.12400000000002</v>
      </c>
      <c r="K1503" s="28">
        <f>0.5*$AB$8*$AD$8*$AC$8*(G1503)^2</f>
        <v>53.419074074074082</v>
      </c>
      <c r="L1503" s="28">
        <f t="shared" si="210"/>
        <v>1622.9875185185178</v>
      </c>
      <c r="M1503" s="31">
        <f t="shared" si="211"/>
        <v>18303.692569958843</v>
      </c>
      <c r="N1503" s="31">
        <f t="shared" si="212"/>
        <v>18.303692569958844</v>
      </c>
      <c r="O1503" s="24" t="str">
        <f t="shared" si="213"/>
        <v/>
      </c>
      <c r="P1503" s="24">
        <f t="shared" si="207"/>
        <v>0</v>
      </c>
      <c r="Q1503" s="24">
        <f t="shared" si="208"/>
        <v>0</v>
      </c>
      <c r="AE1503">
        <f>IF(E1503&lt;1,1,0)</f>
        <v>0</v>
      </c>
      <c r="AF1503">
        <f>IF(AE1503=1,"",E1503)</f>
        <v>40.6</v>
      </c>
      <c r="AG1503">
        <f>E1503/3.6</f>
        <v>11.277777777777779</v>
      </c>
    </row>
    <row r="1504" spans="2:33" x14ac:dyDescent="0.3">
      <c r="B1504" s="7" t="s">
        <v>55</v>
      </c>
      <c r="C1504" s="7">
        <v>1496</v>
      </c>
      <c r="D1504" s="7">
        <v>19</v>
      </c>
      <c r="E1504" s="13">
        <v>43.3</v>
      </c>
      <c r="F1504" s="26">
        <f t="shared" si="214"/>
        <v>0.70833333333333348</v>
      </c>
      <c r="G1504" s="26">
        <f t="shared" si="209"/>
        <v>12.027777777777777</v>
      </c>
      <c r="H1504" s="26">
        <f t="shared" si="215"/>
        <v>2.5500000000000007</v>
      </c>
      <c r="I1504" s="28">
        <f>$Y$8*F1504</f>
        <v>1204.166666666667</v>
      </c>
      <c r="J1504" s="28">
        <f>$Z$8*$Y$8*$AA$8</f>
        <v>200.12400000000002</v>
      </c>
      <c r="K1504" s="28">
        <f>0.5*$AB$8*$AD$8*$AC$8*(G1504)^2</f>
        <v>60.760324074074056</v>
      </c>
      <c r="L1504" s="28">
        <f t="shared" si="210"/>
        <v>1465.0509907407411</v>
      </c>
      <c r="M1504" s="31">
        <f t="shared" si="211"/>
        <v>17621.307749742802</v>
      </c>
      <c r="N1504" s="31">
        <f t="shared" si="212"/>
        <v>17.621307749742801</v>
      </c>
      <c r="O1504" s="24" t="str">
        <f t="shared" si="213"/>
        <v/>
      </c>
      <c r="P1504" s="24">
        <f t="shared" si="207"/>
        <v>0</v>
      </c>
      <c r="Q1504" s="24">
        <f t="shared" si="208"/>
        <v>0</v>
      </c>
      <c r="AE1504">
        <f>IF(E1504&lt;1,1,0)</f>
        <v>0</v>
      </c>
      <c r="AF1504">
        <f>IF(AE1504=1,"",E1504)</f>
        <v>43.3</v>
      </c>
      <c r="AG1504">
        <f>E1504/3.6</f>
        <v>12.027777777777777</v>
      </c>
    </row>
    <row r="1505" spans="2:33" x14ac:dyDescent="0.3">
      <c r="B1505" s="7" t="s">
        <v>55</v>
      </c>
      <c r="C1505" s="7">
        <v>1497</v>
      </c>
      <c r="D1505" s="7">
        <v>20</v>
      </c>
      <c r="E1505" s="13">
        <v>45.7</v>
      </c>
      <c r="F1505" s="26">
        <f t="shared" si="214"/>
        <v>0.61111111111111194</v>
      </c>
      <c r="G1505" s="26">
        <f t="shared" si="209"/>
        <v>12.694444444444445</v>
      </c>
      <c r="H1505" s="26">
        <f t="shared" si="215"/>
        <v>2.2000000000000028</v>
      </c>
      <c r="I1505" s="28">
        <f>$Y$8*F1505</f>
        <v>1038.8888888888903</v>
      </c>
      <c r="J1505" s="28">
        <f>$Z$8*$Y$8*$AA$8</f>
        <v>200.12400000000002</v>
      </c>
      <c r="K1505" s="28">
        <f>0.5*$AB$8*$AD$8*$AC$8*(G1505)^2</f>
        <v>67.682546296296294</v>
      </c>
      <c r="L1505" s="28">
        <f t="shared" si="210"/>
        <v>1306.6954351851866</v>
      </c>
      <c r="M1505" s="31">
        <f t="shared" si="211"/>
        <v>16587.772607767507</v>
      </c>
      <c r="N1505" s="31">
        <f t="shared" si="212"/>
        <v>16.587772607767509</v>
      </c>
      <c r="O1505" s="24" t="str">
        <f t="shared" si="213"/>
        <v/>
      </c>
      <c r="P1505" s="24">
        <f t="shared" si="207"/>
        <v>0</v>
      </c>
      <c r="Q1505" s="24">
        <f t="shared" si="208"/>
        <v>0</v>
      </c>
      <c r="AE1505">
        <f>IF(E1505&lt;1,1,0)</f>
        <v>0</v>
      </c>
      <c r="AF1505">
        <f>IF(AE1505=1,"",E1505)</f>
        <v>45.7</v>
      </c>
      <c r="AG1505">
        <f>E1505/3.6</f>
        <v>12.694444444444445</v>
      </c>
    </row>
    <row r="1506" spans="2:33" x14ac:dyDescent="0.3">
      <c r="B1506" s="7" t="s">
        <v>55</v>
      </c>
      <c r="C1506" s="7">
        <v>1498</v>
      </c>
      <c r="D1506" s="7">
        <v>21</v>
      </c>
      <c r="E1506" s="13">
        <v>47.7</v>
      </c>
      <c r="F1506" s="26">
        <f t="shared" si="214"/>
        <v>0.49999999999999922</v>
      </c>
      <c r="G1506" s="26">
        <f t="shared" si="209"/>
        <v>13.25</v>
      </c>
      <c r="H1506" s="26">
        <f t="shared" si="215"/>
        <v>1.7999999999999972</v>
      </c>
      <c r="I1506" s="28">
        <f>$Y$8*F1506</f>
        <v>849.99999999999864</v>
      </c>
      <c r="J1506" s="28">
        <f>$Z$8*$Y$8*$AA$8</f>
        <v>200.12400000000002</v>
      </c>
      <c r="K1506" s="28">
        <f>0.5*$AB$8*$AD$8*$AC$8*(G1506)^2</f>
        <v>73.736249999999998</v>
      </c>
      <c r="L1506" s="28">
        <f t="shared" si="210"/>
        <v>1123.8602499999986</v>
      </c>
      <c r="M1506" s="31">
        <f t="shared" si="211"/>
        <v>14891.148312499981</v>
      </c>
      <c r="N1506" s="31">
        <f t="shared" si="212"/>
        <v>14.891148312499981</v>
      </c>
      <c r="O1506" s="24" t="str">
        <f t="shared" si="213"/>
        <v/>
      </c>
      <c r="P1506" s="24">
        <f t="shared" si="207"/>
        <v>0</v>
      </c>
      <c r="Q1506" s="24">
        <f t="shared" si="208"/>
        <v>0</v>
      </c>
      <c r="AE1506">
        <f>IF(E1506&lt;1,1,0)</f>
        <v>0</v>
      </c>
      <c r="AF1506">
        <f>IF(AE1506=1,"",E1506)</f>
        <v>47.7</v>
      </c>
      <c r="AG1506">
        <f>E1506/3.6</f>
        <v>13.25</v>
      </c>
    </row>
    <row r="1507" spans="2:33" x14ac:dyDescent="0.3">
      <c r="B1507" s="7" t="s">
        <v>55</v>
      </c>
      <c r="C1507" s="7">
        <v>1499</v>
      </c>
      <c r="D1507" s="7">
        <v>22</v>
      </c>
      <c r="E1507" s="13">
        <v>49.3</v>
      </c>
      <c r="F1507" s="26">
        <f t="shared" si="214"/>
        <v>0.38888888888888851</v>
      </c>
      <c r="G1507" s="26">
        <f t="shared" si="209"/>
        <v>13.694444444444443</v>
      </c>
      <c r="H1507" s="26">
        <f t="shared" si="215"/>
        <v>1.3999999999999986</v>
      </c>
      <c r="I1507" s="28">
        <f>$Y$8*F1507</f>
        <v>661.11111111111052</v>
      </c>
      <c r="J1507" s="28">
        <f>$Z$8*$Y$8*$AA$8</f>
        <v>200.12400000000002</v>
      </c>
      <c r="K1507" s="28">
        <f>0.5*$AB$8*$AD$8*$AC$8*(G1507)^2</f>
        <v>78.765879629629609</v>
      </c>
      <c r="L1507" s="28">
        <f t="shared" si="210"/>
        <v>940.00099074074012</v>
      </c>
      <c r="M1507" s="31">
        <f t="shared" si="211"/>
        <v>12872.791345421801</v>
      </c>
      <c r="N1507" s="31">
        <f t="shared" si="212"/>
        <v>12.872791345421801</v>
      </c>
      <c r="O1507" s="24" t="str">
        <f t="shared" si="213"/>
        <v/>
      </c>
      <c r="P1507" s="24">
        <f t="shared" si="207"/>
        <v>0</v>
      </c>
      <c r="Q1507" s="24">
        <f t="shared" si="208"/>
        <v>0</v>
      </c>
      <c r="AE1507">
        <f>IF(E1507&lt;1,1,0)</f>
        <v>0</v>
      </c>
      <c r="AF1507">
        <f>IF(AE1507=1,"",E1507)</f>
        <v>49.3</v>
      </c>
      <c r="AG1507">
        <f>E1507/3.6</f>
        <v>13.694444444444443</v>
      </c>
    </row>
    <row r="1508" spans="2:33" x14ac:dyDescent="0.3">
      <c r="B1508" s="7" t="s">
        <v>55</v>
      </c>
      <c r="C1508" s="7">
        <v>1500</v>
      </c>
      <c r="D1508" s="7">
        <v>23</v>
      </c>
      <c r="E1508" s="13">
        <v>50.5</v>
      </c>
      <c r="F1508" s="26">
        <f t="shared" si="214"/>
        <v>0.27777777777777779</v>
      </c>
      <c r="G1508" s="26">
        <f t="shared" si="209"/>
        <v>14.027777777777777</v>
      </c>
      <c r="H1508" s="26">
        <f t="shared" si="215"/>
        <v>1</v>
      </c>
      <c r="I1508" s="28">
        <f>$Y$8*F1508</f>
        <v>472.22222222222223</v>
      </c>
      <c r="J1508" s="28">
        <f>$Z$8*$Y$8*$AA$8</f>
        <v>200.12400000000002</v>
      </c>
      <c r="K1508" s="28">
        <f>0.5*$AB$8*$AD$8*$AC$8*(G1508)^2</f>
        <v>82.646990740740733</v>
      </c>
      <c r="L1508" s="28">
        <f t="shared" si="210"/>
        <v>754.99321296296296</v>
      </c>
      <c r="M1508" s="31">
        <f t="shared" si="211"/>
        <v>10590.877015174896</v>
      </c>
      <c r="N1508" s="31">
        <f t="shared" si="212"/>
        <v>10.590877015174895</v>
      </c>
      <c r="O1508" s="24" t="str">
        <f t="shared" si="213"/>
        <v/>
      </c>
      <c r="P1508" s="24">
        <f t="shared" si="207"/>
        <v>0</v>
      </c>
      <c r="Q1508" s="24">
        <f t="shared" si="208"/>
        <v>0</v>
      </c>
      <c r="AE1508">
        <f>IF(E1508&lt;1,1,0)</f>
        <v>0</v>
      </c>
      <c r="AF1508">
        <f>IF(AE1508=1,"",E1508)</f>
        <v>50.5</v>
      </c>
      <c r="AG1508">
        <f>E1508/3.6</f>
        <v>14.027777777777777</v>
      </c>
    </row>
    <row r="1509" spans="2:33" x14ac:dyDescent="0.3">
      <c r="B1509" s="7" t="s">
        <v>55</v>
      </c>
      <c r="C1509" s="7">
        <v>1501</v>
      </c>
      <c r="D1509" s="7">
        <v>24</v>
      </c>
      <c r="E1509" s="13">
        <v>51.3</v>
      </c>
      <c r="F1509" s="26">
        <f t="shared" si="214"/>
        <v>0.2222222222222224</v>
      </c>
      <c r="G1509" s="26">
        <f t="shared" si="209"/>
        <v>14.249999999999998</v>
      </c>
      <c r="H1509" s="26">
        <f t="shared" si="215"/>
        <v>0.80000000000000071</v>
      </c>
      <c r="I1509" s="28">
        <f>$Y$8*F1509</f>
        <v>377.77777777777811</v>
      </c>
      <c r="J1509" s="28">
        <f>$Z$8*$Y$8*$AA$8</f>
        <v>200.12400000000002</v>
      </c>
      <c r="K1509" s="28">
        <f>0.5*$AB$8*$AD$8*$AC$8*(G1509)^2</f>
        <v>85.286249999999967</v>
      </c>
      <c r="L1509" s="28">
        <f t="shared" si="210"/>
        <v>663.18802777777807</v>
      </c>
      <c r="M1509" s="31">
        <f t="shared" si="211"/>
        <v>9450.4293958333365</v>
      </c>
      <c r="N1509" s="31">
        <f t="shared" si="212"/>
        <v>9.4504293958333356</v>
      </c>
      <c r="O1509" s="24" t="str">
        <f t="shared" si="213"/>
        <v/>
      </c>
      <c r="P1509" s="24">
        <f t="shared" si="207"/>
        <v>0</v>
      </c>
      <c r="Q1509" s="24">
        <f t="shared" si="208"/>
        <v>0</v>
      </c>
      <c r="AE1509">
        <f>IF(E1509&lt;1,1,0)</f>
        <v>0</v>
      </c>
      <c r="AF1509">
        <f>IF(AE1509=1,"",E1509)</f>
        <v>51.3</v>
      </c>
      <c r="AG1509">
        <f>E1509/3.6</f>
        <v>14.249999999999998</v>
      </c>
    </row>
    <row r="1510" spans="2:33" x14ac:dyDescent="0.3">
      <c r="B1510" s="7" t="s">
        <v>55</v>
      </c>
      <c r="C1510" s="7">
        <v>1502</v>
      </c>
      <c r="D1510" s="7">
        <v>25</v>
      </c>
      <c r="E1510" s="13">
        <v>52.1</v>
      </c>
      <c r="F1510" s="26">
        <f t="shared" si="214"/>
        <v>0.19444444444444522</v>
      </c>
      <c r="G1510" s="26">
        <f t="shared" si="209"/>
        <v>14.472222222222221</v>
      </c>
      <c r="H1510" s="26">
        <f t="shared" si="215"/>
        <v>0.70000000000000284</v>
      </c>
      <c r="I1510" s="28">
        <f>$Y$8*F1510</f>
        <v>330.55555555555691</v>
      </c>
      <c r="J1510" s="28">
        <f>$Z$8*$Y$8*$AA$8</f>
        <v>200.12400000000002</v>
      </c>
      <c r="K1510" s="28">
        <f>0.5*$AB$8*$AD$8*$AC$8*(G1510)^2</f>
        <v>87.966990740740727</v>
      </c>
      <c r="L1510" s="28">
        <f t="shared" si="210"/>
        <v>618.64654629629763</v>
      </c>
      <c r="M1510" s="31">
        <f t="shared" si="211"/>
        <v>8953.1902950103067</v>
      </c>
      <c r="N1510" s="31">
        <f t="shared" si="212"/>
        <v>8.9531902950103071</v>
      </c>
      <c r="O1510" s="24" t="str">
        <f t="shared" si="213"/>
        <v/>
      </c>
      <c r="P1510" s="24">
        <f t="shared" si="207"/>
        <v>0</v>
      </c>
      <c r="Q1510" s="24">
        <f t="shared" si="208"/>
        <v>0</v>
      </c>
      <c r="AE1510">
        <f>IF(E1510&lt;1,1,0)</f>
        <v>0</v>
      </c>
      <c r="AF1510">
        <f>IF(AE1510=1,"",E1510)</f>
        <v>52.1</v>
      </c>
      <c r="AG1510">
        <f>E1510/3.6</f>
        <v>14.472222222222221</v>
      </c>
    </row>
    <row r="1511" spans="2:33" x14ac:dyDescent="0.3">
      <c r="B1511" s="7" t="s">
        <v>55</v>
      </c>
      <c r="C1511" s="7">
        <v>1503</v>
      </c>
      <c r="D1511" s="7">
        <v>26</v>
      </c>
      <c r="E1511" s="13">
        <v>52.7</v>
      </c>
      <c r="F1511" s="26">
        <f t="shared" si="214"/>
        <v>0.18055555555555516</v>
      </c>
      <c r="G1511" s="26">
        <f t="shared" si="209"/>
        <v>14.638888888888889</v>
      </c>
      <c r="H1511" s="26">
        <f t="shared" si="215"/>
        <v>0.64999999999999858</v>
      </c>
      <c r="I1511" s="28">
        <f>$Y$8*F1511</f>
        <v>306.94444444444377</v>
      </c>
      <c r="J1511" s="28">
        <f>$Z$8*$Y$8*$AA$8</f>
        <v>200.12400000000002</v>
      </c>
      <c r="K1511" s="28">
        <f>0.5*$AB$8*$AD$8*$AC$8*(G1511)^2</f>
        <v>90.004768518518517</v>
      </c>
      <c r="L1511" s="28">
        <f t="shared" si="210"/>
        <v>597.07321296296232</v>
      </c>
      <c r="M1511" s="31">
        <f t="shared" si="211"/>
        <v>8740.4884230966982</v>
      </c>
      <c r="N1511" s="31">
        <f t="shared" si="212"/>
        <v>8.7404884230966982</v>
      </c>
      <c r="O1511" s="24" t="str">
        <f t="shared" si="213"/>
        <v/>
      </c>
      <c r="P1511" s="24">
        <f t="shared" si="207"/>
        <v>0</v>
      </c>
      <c r="Q1511" s="24">
        <f t="shared" si="208"/>
        <v>0</v>
      </c>
      <c r="AE1511">
        <f>IF(E1511&lt;1,1,0)</f>
        <v>0</v>
      </c>
      <c r="AF1511">
        <f>IF(AE1511=1,"",E1511)</f>
        <v>52.7</v>
      </c>
      <c r="AG1511">
        <f>E1511/3.6</f>
        <v>14.638888888888889</v>
      </c>
    </row>
    <row r="1512" spans="2:33" x14ac:dyDescent="0.3">
      <c r="B1512" s="7" t="s">
        <v>55</v>
      </c>
      <c r="C1512" s="7">
        <v>1504</v>
      </c>
      <c r="D1512" s="7">
        <v>27</v>
      </c>
      <c r="E1512" s="13">
        <v>53.4</v>
      </c>
      <c r="F1512" s="26">
        <f t="shared" si="214"/>
        <v>0.18055555555555516</v>
      </c>
      <c r="G1512" s="26">
        <f t="shared" si="209"/>
        <v>14.833333333333332</v>
      </c>
      <c r="H1512" s="26">
        <f t="shared" si="215"/>
        <v>0.64999999999999858</v>
      </c>
      <c r="I1512" s="28">
        <f>$Y$8*F1512</f>
        <v>306.94444444444377</v>
      </c>
      <c r="J1512" s="28">
        <f>$Z$8*$Y$8*$AA$8</f>
        <v>200.12400000000002</v>
      </c>
      <c r="K1512" s="28">
        <f>0.5*$AB$8*$AD$8*$AC$8*(G1512)^2</f>
        <v>92.411666666666648</v>
      </c>
      <c r="L1512" s="28">
        <f t="shared" si="210"/>
        <v>599.48011111111043</v>
      </c>
      <c r="M1512" s="31">
        <f t="shared" si="211"/>
        <v>8892.2883148148048</v>
      </c>
      <c r="N1512" s="31">
        <f t="shared" si="212"/>
        <v>8.8922883148148042</v>
      </c>
      <c r="O1512" s="24" t="str">
        <f t="shared" si="213"/>
        <v/>
      </c>
      <c r="P1512" s="24">
        <f t="shared" si="207"/>
        <v>0</v>
      </c>
      <c r="Q1512" s="24">
        <f t="shared" si="208"/>
        <v>0</v>
      </c>
      <c r="AE1512">
        <f>IF(E1512&lt;1,1,0)</f>
        <v>0</v>
      </c>
      <c r="AF1512">
        <f>IF(AE1512=1,"",E1512)</f>
        <v>53.4</v>
      </c>
      <c r="AG1512">
        <f>E1512/3.6</f>
        <v>14.833333333333332</v>
      </c>
    </row>
    <row r="1513" spans="2:33" x14ac:dyDescent="0.3">
      <c r="B1513" s="7" t="s">
        <v>55</v>
      </c>
      <c r="C1513" s="7">
        <v>1505</v>
      </c>
      <c r="D1513" s="7">
        <v>28</v>
      </c>
      <c r="E1513" s="13">
        <v>54</v>
      </c>
      <c r="F1513" s="26">
        <f t="shared" si="214"/>
        <v>0.15277777777777798</v>
      </c>
      <c r="G1513" s="26">
        <f t="shared" si="209"/>
        <v>15</v>
      </c>
      <c r="H1513" s="26">
        <f t="shared" si="215"/>
        <v>0.55000000000000071</v>
      </c>
      <c r="I1513" s="28">
        <f>$Y$8*F1513</f>
        <v>259.72222222222257</v>
      </c>
      <c r="J1513" s="28">
        <f>$Z$8*$Y$8*$AA$8</f>
        <v>200.12400000000002</v>
      </c>
      <c r="K1513" s="28">
        <f>0.5*$AB$8*$AD$8*$AC$8*(G1513)^2</f>
        <v>94.5</v>
      </c>
      <c r="L1513" s="28">
        <f t="shared" si="210"/>
        <v>554.34622222222265</v>
      </c>
      <c r="M1513" s="31">
        <f t="shared" si="211"/>
        <v>8315.19333333334</v>
      </c>
      <c r="N1513" s="31">
        <f t="shared" si="212"/>
        <v>8.3151933333333403</v>
      </c>
      <c r="O1513" s="24" t="str">
        <f t="shared" si="213"/>
        <v/>
      </c>
      <c r="P1513" s="24">
        <f t="shared" si="207"/>
        <v>0</v>
      </c>
      <c r="Q1513" s="24">
        <f t="shared" si="208"/>
        <v>0</v>
      </c>
      <c r="AE1513">
        <f>IF(E1513&lt;1,1,0)</f>
        <v>0</v>
      </c>
      <c r="AF1513">
        <f>IF(AE1513=1,"",E1513)</f>
        <v>54</v>
      </c>
      <c r="AG1513">
        <f>E1513/3.6</f>
        <v>15</v>
      </c>
    </row>
    <row r="1514" spans="2:33" x14ac:dyDescent="0.3">
      <c r="B1514" s="7" t="s">
        <v>55</v>
      </c>
      <c r="C1514" s="7">
        <v>1506</v>
      </c>
      <c r="D1514" s="7">
        <v>29</v>
      </c>
      <c r="E1514" s="13">
        <v>54.5</v>
      </c>
      <c r="F1514" s="26">
        <f t="shared" si="214"/>
        <v>0.1388888888888889</v>
      </c>
      <c r="G1514" s="26">
        <f t="shared" si="209"/>
        <v>15.138888888888889</v>
      </c>
      <c r="H1514" s="26">
        <f t="shared" si="215"/>
        <v>0.5</v>
      </c>
      <c r="I1514" s="28">
        <f>$Y$8*F1514</f>
        <v>236.11111111111111</v>
      </c>
      <c r="J1514" s="28">
        <f>$Z$8*$Y$8*$AA$8</f>
        <v>200.12400000000002</v>
      </c>
      <c r="K1514" s="28">
        <f>0.5*$AB$8*$AD$8*$AC$8*(G1514)^2</f>
        <v>96.258101851851848</v>
      </c>
      <c r="L1514" s="28">
        <f t="shared" si="210"/>
        <v>532.49321296296296</v>
      </c>
      <c r="M1514" s="31">
        <f t="shared" si="211"/>
        <v>8061.3555851337451</v>
      </c>
      <c r="N1514" s="31">
        <f t="shared" si="212"/>
        <v>8.0613555851337448</v>
      </c>
      <c r="O1514" s="24" t="str">
        <f t="shared" si="213"/>
        <v/>
      </c>
      <c r="P1514" s="24">
        <f t="shared" si="207"/>
        <v>0</v>
      </c>
      <c r="Q1514" s="24">
        <f t="shared" si="208"/>
        <v>0</v>
      </c>
      <c r="AE1514">
        <f>IF(E1514&lt;1,1,0)</f>
        <v>0</v>
      </c>
      <c r="AF1514">
        <f>IF(AE1514=1,"",E1514)</f>
        <v>54.5</v>
      </c>
      <c r="AG1514">
        <f>E1514/3.6</f>
        <v>15.138888888888889</v>
      </c>
    </row>
    <row r="1515" spans="2:33" x14ac:dyDescent="0.3">
      <c r="B1515" s="7" t="s">
        <v>55</v>
      </c>
      <c r="C1515" s="7">
        <v>1507</v>
      </c>
      <c r="D1515" s="7">
        <v>30</v>
      </c>
      <c r="E1515" s="13">
        <v>55</v>
      </c>
      <c r="F1515" s="26">
        <f t="shared" si="214"/>
        <v>0.15277777777777798</v>
      </c>
      <c r="G1515" s="26">
        <f t="shared" si="209"/>
        <v>15.277777777777777</v>
      </c>
      <c r="H1515" s="26">
        <f t="shared" si="215"/>
        <v>0.55000000000000071</v>
      </c>
      <c r="I1515" s="28">
        <f>$Y$8*F1515</f>
        <v>259.72222222222257</v>
      </c>
      <c r="J1515" s="28">
        <f>$Z$8*$Y$8*$AA$8</f>
        <v>200.12400000000002</v>
      </c>
      <c r="K1515" s="28">
        <f>0.5*$AB$8*$AD$8*$AC$8*(G1515)^2</f>
        <v>98.032407407407391</v>
      </c>
      <c r="L1515" s="28">
        <f t="shared" si="210"/>
        <v>557.87862962963004</v>
      </c>
      <c r="M1515" s="31">
        <f t="shared" si="211"/>
        <v>8523.1457304526812</v>
      </c>
      <c r="N1515" s="31">
        <f t="shared" si="212"/>
        <v>8.523145730452681</v>
      </c>
      <c r="O1515" s="24" t="str">
        <f t="shared" si="213"/>
        <v/>
      </c>
      <c r="P1515" s="24">
        <f t="shared" si="207"/>
        <v>0</v>
      </c>
      <c r="Q1515" s="24">
        <f t="shared" si="208"/>
        <v>0</v>
      </c>
      <c r="AE1515">
        <f>IF(E1515&lt;1,1,0)</f>
        <v>0</v>
      </c>
      <c r="AF1515">
        <f>IF(AE1515=1,"",E1515)</f>
        <v>55</v>
      </c>
      <c r="AG1515">
        <f>E1515/3.6</f>
        <v>15.277777777777777</v>
      </c>
    </row>
    <row r="1516" spans="2:33" x14ac:dyDescent="0.3">
      <c r="B1516" s="7" t="s">
        <v>55</v>
      </c>
      <c r="C1516" s="7">
        <v>1508</v>
      </c>
      <c r="D1516" s="7">
        <v>31</v>
      </c>
      <c r="E1516" s="13">
        <v>55.6</v>
      </c>
      <c r="F1516" s="26">
        <f t="shared" si="214"/>
        <v>0.18055555555555516</v>
      </c>
      <c r="G1516" s="26">
        <f t="shared" si="209"/>
        <v>15.444444444444445</v>
      </c>
      <c r="H1516" s="26">
        <f t="shared" si="215"/>
        <v>0.64999999999999858</v>
      </c>
      <c r="I1516" s="28">
        <f>$Y$8*F1516</f>
        <v>306.94444444444377</v>
      </c>
      <c r="J1516" s="28">
        <f>$Z$8*$Y$8*$AA$8</f>
        <v>200.12400000000002</v>
      </c>
      <c r="K1516" s="28">
        <f>0.5*$AB$8*$AD$8*$AC$8*(G1516)^2</f>
        <v>100.18296296296296</v>
      </c>
      <c r="L1516" s="28">
        <f t="shared" si="210"/>
        <v>607.25140740740676</v>
      </c>
      <c r="M1516" s="31">
        <f t="shared" si="211"/>
        <v>9378.6606255143943</v>
      </c>
      <c r="N1516" s="31">
        <f t="shared" si="212"/>
        <v>9.3786606255143941</v>
      </c>
      <c r="O1516" s="24" t="str">
        <f t="shared" si="213"/>
        <v/>
      </c>
      <c r="P1516" s="24">
        <f t="shared" si="207"/>
        <v>0</v>
      </c>
      <c r="Q1516" s="24">
        <f t="shared" si="208"/>
        <v>0</v>
      </c>
      <c r="AE1516">
        <f>IF(E1516&lt;1,1,0)</f>
        <v>0</v>
      </c>
      <c r="AF1516">
        <f>IF(AE1516=1,"",E1516)</f>
        <v>55.6</v>
      </c>
      <c r="AG1516">
        <f>E1516/3.6</f>
        <v>15.444444444444445</v>
      </c>
    </row>
    <row r="1517" spans="2:33" x14ac:dyDescent="0.3">
      <c r="B1517" s="7" t="s">
        <v>55</v>
      </c>
      <c r="C1517" s="7">
        <v>1509</v>
      </c>
      <c r="D1517" s="7">
        <v>32</v>
      </c>
      <c r="E1517" s="13">
        <v>56.3</v>
      </c>
      <c r="F1517" s="26">
        <f t="shared" si="214"/>
        <v>0.2222222222222224</v>
      </c>
      <c r="G1517" s="26">
        <f t="shared" si="209"/>
        <v>15.638888888888888</v>
      </c>
      <c r="H1517" s="26">
        <f t="shared" si="215"/>
        <v>0.80000000000000071</v>
      </c>
      <c r="I1517" s="28">
        <f>$Y$8*F1517</f>
        <v>377.77777777777811</v>
      </c>
      <c r="J1517" s="28">
        <f>$Z$8*$Y$8*$AA$8</f>
        <v>200.12400000000002</v>
      </c>
      <c r="K1517" s="28">
        <f>0.5*$AB$8*$AD$8*$AC$8*(G1517)^2</f>
        <v>102.72143518518516</v>
      </c>
      <c r="L1517" s="28">
        <f t="shared" si="210"/>
        <v>680.62321296296318</v>
      </c>
      <c r="M1517" s="31">
        <f t="shared" si="211"/>
        <v>10644.19080272634</v>
      </c>
      <c r="N1517" s="31">
        <f t="shared" si="212"/>
        <v>10.644190802726341</v>
      </c>
      <c r="O1517" s="24" t="str">
        <f t="shared" si="213"/>
        <v/>
      </c>
      <c r="P1517" s="24">
        <f t="shared" si="207"/>
        <v>0</v>
      </c>
      <c r="Q1517" s="24">
        <f t="shared" si="208"/>
        <v>0</v>
      </c>
      <c r="AE1517">
        <f>IF(E1517&lt;1,1,0)</f>
        <v>0</v>
      </c>
      <c r="AF1517">
        <f>IF(AE1517=1,"",E1517)</f>
        <v>56.3</v>
      </c>
      <c r="AG1517">
        <f>E1517/3.6</f>
        <v>15.638888888888888</v>
      </c>
    </row>
    <row r="1518" spans="2:33" x14ac:dyDescent="0.3">
      <c r="B1518" s="7" t="s">
        <v>55</v>
      </c>
      <c r="C1518" s="7">
        <v>1510</v>
      </c>
      <c r="D1518" s="7">
        <v>33</v>
      </c>
      <c r="E1518" s="13">
        <v>57.2</v>
      </c>
      <c r="F1518" s="26">
        <f t="shared" si="214"/>
        <v>0.30555555555555597</v>
      </c>
      <c r="G1518" s="26">
        <f t="shared" si="209"/>
        <v>15.888888888888889</v>
      </c>
      <c r="H1518" s="26">
        <f t="shared" si="215"/>
        <v>1.1000000000000014</v>
      </c>
      <c r="I1518" s="28">
        <f>$Y$8*F1518</f>
        <v>519.44444444444514</v>
      </c>
      <c r="J1518" s="28">
        <f>$Z$8*$Y$8*$AA$8</f>
        <v>200.12400000000002</v>
      </c>
      <c r="K1518" s="28">
        <f>0.5*$AB$8*$AD$8*$AC$8*(G1518)^2</f>
        <v>106.03185185185185</v>
      </c>
      <c r="L1518" s="28">
        <f t="shared" si="210"/>
        <v>825.60029629629707</v>
      </c>
      <c r="M1518" s="31">
        <f t="shared" si="211"/>
        <v>13117.871374485609</v>
      </c>
      <c r="N1518" s="31">
        <f t="shared" si="212"/>
        <v>13.117871374485608</v>
      </c>
      <c r="O1518" s="24" t="str">
        <f t="shared" si="213"/>
        <v/>
      </c>
      <c r="P1518" s="24">
        <f t="shared" si="207"/>
        <v>0</v>
      </c>
      <c r="Q1518" s="24">
        <f t="shared" si="208"/>
        <v>0</v>
      </c>
      <c r="AE1518">
        <f>IF(E1518&lt;1,1,0)</f>
        <v>0</v>
      </c>
      <c r="AF1518">
        <f>IF(AE1518=1,"",E1518)</f>
        <v>57.2</v>
      </c>
      <c r="AG1518">
        <f>E1518/3.6</f>
        <v>15.888888888888889</v>
      </c>
    </row>
    <row r="1519" spans="2:33" x14ac:dyDescent="0.3">
      <c r="B1519" s="7" t="s">
        <v>55</v>
      </c>
      <c r="C1519" s="7">
        <v>1511</v>
      </c>
      <c r="D1519" s="7">
        <v>34</v>
      </c>
      <c r="E1519" s="13">
        <v>58.5</v>
      </c>
      <c r="F1519" s="26">
        <f t="shared" si="214"/>
        <v>0.41666666666666663</v>
      </c>
      <c r="G1519" s="26">
        <f t="shared" si="209"/>
        <v>16.25</v>
      </c>
      <c r="H1519" s="26">
        <f t="shared" si="215"/>
        <v>1.5</v>
      </c>
      <c r="I1519" s="28">
        <f>$Y$8*F1519</f>
        <v>708.33333333333326</v>
      </c>
      <c r="J1519" s="28">
        <f>$Z$8*$Y$8*$AA$8</f>
        <v>200.12400000000002</v>
      </c>
      <c r="K1519" s="28">
        <f>0.5*$AB$8*$AD$8*$AC$8*(G1519)^2</f>
        <v>110.90625</v>
      </c>
      <c r="L1519" s="28">
        <f t="shared" si="210"/>
        <v>1019.3635833333333</v>
      </c>
      <c r="M1519" s="31">
        <f t="shared" si="211"/>
        <v>16564.658229166667</v>
      </c>
      <c r="N1519" s="31">
        <f t="shared" si="212"/>
        <v>16.564658229166668</v>
      </c>
      <c r="O1519" s="24" t="str">
        <f t="shared" si="213"/>
        <v/>
      </c>
      <c r="P1519" s="24">
        <f t="shared" si="207"/>
        <v>0</v>
      </c>
      <c r="Q1519" s="24">
        <f t="shared" si="208"/>
        <v>0</v>
      </c>
      <c r="AE1519">
        <f>IF(E1519&lt;1,1,0)</f>
        <v>0</v>
      </c>
      <c r="AF1519">
        <f>IF(AE1519=1,"",E1519)</f>
        <v>58.5</v>
      </c>
      <c r="AG1519">
        <f>E1519/3.6</f>
        <v>16.25</v>
      </c>
    </row>
    <row r="1520" spans="2:33" x14ac:dyDescent="0.3">
      <c r="B1520" s="7" t="s">
        <v>55</v>
      </c>
      <c r="C1520" s="7">
        <v>1512</v>
      </c>
      <c r="D1520" s="7">
        <v>35</v>
      </c>
      <c r="E1520" s="13">
        <v>60.2</v>
      </c>
      <c r="F1520" s="26">
        <f t="shared" si="214"/>
        <v>0.52777777777777735</v>
      </c>
      <c r="G1520" s="26">
        <f t="shared" si="209"/>
        <v>16.722222222222221</v>
      </c>
      <c r="H1520" s="26">
        <f t="shared" si="215"/>
        <v>1.8999999999999986</v>
      </c>
      <c r="I1520" s="28">
        <f>$Y$8*F1520</f>
        <v>897.22222222222149</v>
      </c>
      <c r="J1520" s="28">
        <f>$Z$8*$Y$8*$AA$8</f>
        <v>200.12400000000002</v>
      </c>
      <c r="K1520" s="28">
        <f>0.5*$AB$8*$AD$8*$AC$8*(G1520)^2</f>
        <v>117.44574074074072</v>
      </c>
      <c r="L1520" s="28">
        <f t="shared" si="210"/>
        <v>1214.7919629629623</v>
      </c>
      <c r="M1520" s="31">
        <f t="shared" si="211"/>
        <v>20314.0211584362</v>
      </c>
      <c r="N1520" s="31">
        <f t="shared" si="212"/>
        <v>20.314021158436201</v>
      </c>
      <c r="O1520" s="24" t="str">
        <f t="shared" si="213"/>
        <v/>
      </c>
      <c r="P1520" s="24">
        <f t="shared" si="207"/>
        <v>0</v>
      </c>
      <c r="Q1520" s="24">
        <f t="shared" si="208"/>
        <v>0</v>
      </c>
      <c r="AE1520">
        <f>IF(E1520&lt;1,1,0)</f>
        <v>0</v>
      </c>
      <c r="AF1520">
        <f>IF(AE1520=1,"",E1520)</f>
        <v>60.2</v>
      </c>
      <c r="AG1520">
        <f>E1520/3.6</f>
        <v>16.722222222222221</v>
      </c>
    </row>
    <row r="1521" spans="2:33" x14ac:dyDescent="0.3">
      <c r="B1521" s="7" t="s">
        <v>55</v>
      </c>
      <c r="C1521" s="7">
        <v>1513</v>
      </c>
      <c r="D1521" s="7">
        <v>36</v>
      </c>
      <c r="E1521" s="13">
        <v>62.3</v>
      </c>
      <c r="F1521" s="26">
        <f t="shared" si="214"/>
        <v>0.625</v>
      </c>
      <c r="G1521" s="26">
        <f t="shared" si="209"/>
        <v>17.305555555555554</v>
      </c>
      <c r="H1521" s="26">
        <f t="shared" si="215"/>
        <v>2.25</v>
      </c>
      <c r="I1521" s="28">
        <f>$Y$8*F1521</f>
        <v>1062.5</v>
      </c>
      <c r="J1521" s="28">
        <f>$Z$8*$Y$8*$AA$8</f>
        <v>200.12400000000002</v>
      </c>
      <c r="K1521" s="28">
        <f>0.5*$AB$8*$AD$8*$AC$8*(G1521)^2</f>
        <v>125.78254629629626</v>
      </c>
      <c r="L1521" s="28">
        <f t="shared" si="210"/>
        <v>1388.4065462962963</v>
      </c>
      <c r="M1521" s="31">
        <f t="shared" si="211"/>
        <v>24027.146620627569</v>
      </c>
      <c r="N1521" s="31">
        <f t="shared" si="212"/>
        <v>24.027146620627569</v>
      </c>
      <c r="O1521" s="24" t="str">
        <f t="shared" si="213"/>
        <v/>
      </c>
      <c r="P1521" s="24">
        <f t="shared" si="207"/>
        <v>0</v>
      </c>
      <c r="Q1521" s="24">
        <f t="shared" si="208"/>
        <v>0</v>
      </c>
      <c r="AE1521">
        <f>IF(E1521&lt;1,1,0)</f>
        <v>0</v>
      </c>
      <c r="AF1521">
        <f>IF(AE1521=1,"",E1521)</f>
        <v>62.3</v>
      </c>
      <c r="AG1521">
        <f>E1521/3.6</f>
        <v>17.305555555555554</v>
      </c>
    </row>
    <row r="1522" spans="2:33" x14ac:dyDescent="0.3">
      <c r="B1522" s="7" t="s">
        <v>55</v>
      </c>
      <c r="C1522" s="7">
        <v>1514</v>
      </c>
      <c r="D1522" s="7">
        <v>37</v>
      </c>
      <c r="E1522" s="13">
        <v>64.7</v>
      </c>
      <c r="F1522" s="26">
        <f t="shared" si="214"/>
        <v>0.6666666666666663</v>
      </c>
      <c r="G1522" s="26">
        <f t="shared" si="209"/>
        <v>17.972222222222221</v>
      </c>
      <c r="H1522" s="26">
        <f t="shared" si="215"/>
        <v>2.3999999999999986</v>
      </c>
      <c r="I1522" s="28">
        <f>$Y$8*F1522</f>
        <v>1133.3333333333328</v>
      </c>
      <c r="J1522" s="28">
        <f>$Z$8*$Y$8*$AA$8</f>
        <v>200.12400000000002</v>
      </c>
      <c r="K1522" s="28">
        <f>0.5*$AB$8*$AD$8*$AC$8*(G1522)^2</f>
        <v>135.66032407407405</v>
      </c>
      <c r="L1522" s="28">
        <f t="shared" si="210"/>
        <v>1469.1176574074068</v>
      </c>
      <c r="M1522" s="31">
        <f t="shared" si="211"/>
        <v>26403.309009516448</v>
      </c>
      <c r="N1522" s="31">
        <f t="shared" si="212"/>
        <v>26.403309009516448</v>
      </c>
      <c r="O1522" s="24" t="str">
        <f t="shared" si="213"/>
        <v/>
      </c>
      <c r="P1522" s="24">
        <f t="shared" si="207"/>
        <v>0</v>
      </c>
      <c r="Q1522" s="24">
        <f t="shared" si="208"/>
        <v>0</v>
      </c>
      <c r="AE1522">
        <f>IF(E1522&lt;1,1,0)</f>
        <v>0</v>
      </c>
      <c r="AF1522">
        <f>IF(AE1522=1,"",E1522)</f>
        <v>64.7</v>
      </c>
      <c r="AG1522">
        <f>E1522/3.6</f>
        <v>17.972222222222221</v>
      </c>
    </row>
    <row r="1523" spans="2:33" x14ac:dyDescent="0.3">
      <c r="B1523" s="7" t="s">
        <v>55</v>
      </c>
      <c r="C1523" s="7">
        <v>1515</v>
      </c>
      <c r="D1523" s="7">
        <v>38</v>
      </c>
      <c r="E1523" s="13">
        <v>67.099999999999994</v>
      </c>
      <c r="F1523" s="26">
        <f t="shared" si="214"/>
        <v>0.625</v>
      </c>
      <c r="G1523" s="26">
        <f t="shared" si="209"/>
        <v>18.638888888888886</v>
      </c>
      <c r="H1523" s="26">
        <f t="shared" si="215"/>
        <v>2.25</v>
      </c>
      <c r="I1523" s="28">
        <f>$Y$8*F1523</f>
        <v>1062.5</v>
      </c>
      <c r="J1523" s="28">
        <f>$Z$8*$Y$8*$AA$8</f>
        <v>200.12400000000002</v>
      </c>
      <c r="K1523" s="28">
        <f>0.5*$AB$8*$AD$8*$AC$8*(G1523)^2</f>
        <v>145.91143518518513</v>
      </c>
      <c r="L1523" s="28">
        <f t="shared" si="210"/>
        <v>1408.5354351851852</v>
      </c>
      <c r="M1523" s="31">
        <f t="shared" si="211"/>
        <v>26253.53547247942</v>
      </c>
      <c r="N1523" s="31">
        <f t="shared" si="212"/>
        <v>26.25353547247942</v>
      </c>
      <c r="O1523" s="24" t="str">
        <f t="shared" si="213"/>
        <v/>
      </c>
      <c r="P1523" s="24">
        <f t="shared" si="207"/>
        <v>0</v>
      </c>
      <c r="Q1523" s="24">
        <f t="shared" si="208"/>
        <v>0</v>
      </c>
      <c r="AE1523">
        <f>IF(E1523&lt;1,1,0)</f>
        <v>0</v>
      </c>
      <c r="AF1523">
        <f>IF(AE1523=1,"",E1523)</f>
        <v>67.099999999999994</v>
      </c>
      <c r="AG1523">
        <f>E1523/3.6</f>
        <v>18.638888888888886</v>
      </c>
    </row>
    <row r="1524" spans="2:33" x14ac:dyDescent="0.3">
      <c r="B1524" s="7" t="s">
        <v>55</v>
      </c>
      <c r="C1524" s="7">
        <v>1516</v>
      </c>
      <c r="D1524" s="7">
        <v>39</v>
      </c>
      <c r="E1524" s="13">
        <v>69.2</v>
      </c>
      <c r="F1524" s="26">
        <f t="shared" si="214"/>
        <v>0.50000000000000122</v>
      </c>
      <c r="G1524" s="26">
        <f t="shared" si="209"/>
        <v>19.222222222222221</v>
      </c>
      <c r="H1524" s="26">
        <f t="shared" si="215"/>
        <v>1.8000000000000043</v>
      </c>
      <c r="I1524" s="28">
        <f>$Y$8*F1524</f>
        <v>850.00000000000205</v>
      </c>
      <c r="J1524" s="28">
        <f>$Z$8*$Y$8*$AA$8</f>
        <v>200.12400000000002</v>
      </c>
      <c r="K1524" s="28">
        <f>0.5*$AB$8*$AD$8*$AC$8*(G1524)^2</f>
        <v>155.18740740740739</v>
      </c>
      <c r="L1524" s="28">
        <f t="shared" si="210"/>
        <v>1205.3114074074094</v>
      </c>
      <c r="M1524" s="31">
        <f t="shared" si="211"/>
        <v>23168.763720164647</v>
      </c>
      <c r="N1524" s="31">
        <f t="shared" si="212"/>
        <v>23.168763720164648</v>
      </c>
      <c r="O1524" s="24" t="str">
        <f t="shared" si="213"/>
        <v/>
      </c>
      <c r="P1524" s="24">
        <f t="shared" si="207"/>
        <v>0</v>
      </c>
      <c r="Q1524" s="24">
        <f t="shared" si="208"/>
        <v>0</v>
      </c>
      <c r="AE1524">
        <f>IF(E1524&lt;1,1,0)</f>
        <v>0</v>
      </c>
      <c r="AF1524">
        <f>IF(AE1524=1,"",E1524)</f>
        <v>69.2</v>
      </c>
      <c r="AG1524">
        <f>E1524/3.6</f>
        <v>19.222222222222221</v>
      </c>
    </row>
    <row r="1525" spans="2:33" x14ac:dyDescent="0.3">
      <c r="B1525" s="7" t="s">
        <v>55</v>
      </c>
      <c r="C1525" s="7">
        <v>1517</v>
      </c>
      <c r="D1525" s="7">
        <v>40</v>
      </c>
      <c r="E1525" s="13">
        <v>70.7</v>
      </c>
      <c r="F1525" s="26">
        <f t="shared" si="214"/>
        <v>0.37500000000000039</v>
      </c>
      <c r="G1525" s="26">
        <f t="shared" si="209"/>
        <v>19.638888888888889</v>
      </c>
      <c r="H1525" s="26">
        <f t="shared" si="215"/>
        <v>1.3500000000000014</v>
      </c>
      <c r="I1525" s="28">
        <f>$Y$8*F1525</f>
        <v>637.50000000000068</v>
      </c>
      <c r="J1525" s="28">
        <f>$Z$8*$Y$8*$AA$8</f>
        <v>200.12400000000002</v>
      </c>
      <c r="K1525" s="28">
        <f>0.5*$AB$8*$AD$8*$AC$8*(G1525)^2</f>
        <v>161.98810185185187</v>
      </c>
      <c r="L1525" s="28">
        <f t="shared" si="210"/>
        <v>999.61210185185257</v>
      </c>
      <c r="M1525" s="31">
        <f t="shared" si="211"/>
        <v>19631.271000257217</v>
      </c>
      <c r="N1525" s="31">
        <f t="shared" si="212"/>
        <v>19.631271000257218</v>
      </c>
      <c r="O1525" s="24" t="str">
        <f t="shared" si="213"/>
        <v/>
      </c>
      <c r="P1525" s="24">
        <f t="shared" si="207"/>
        <v>0</v>
      </c>
      <c r="Q1525" s="24">
        <f t="shared" si="208"/>
        <v>0</v>
      </c>
      <c r="AE1525">
        <f>IF(E1525&lt;1,1,0)</f>
        <v>0</v>
      </c>
      <c r="AF1525">
        <f>IF(AE1525=1,"",E1525)</f>
        <v>70.7</v>
      </c>
      <c r="AG1525">
        <f>E1525/3.6</f>
        <v>19.638888888888889</v>
      </c>
    </row>
    <row r="1526" spans="2:33" x14ac:dyDescent="0.3">
      <c r="B1526" s="7" t="s">
        <v>55</v>
      </c>
      <c r="C1526" s="7">
        <v>1518</v>
      </c>
      <c r="D1526" s="7">
        <v>41</v>
      </c>
      <c r="E1526" s="13">
        <v>71.900000000000006</v>
      </c>
      <c r="F1526" s="26">
        <f t="shared" si="214"/>
        <v>0.27777777777777779</v>
      </c>
      <c r="G1526" s="26">
        <f t="shared" si="209"/>
        <v>19.972222222222225</v>
      </c>
      <c r="H1526" s="26">
        <f t="shared" si="215"/>
        <v>1</v>
      </c>
      <c r="I1526" s="28">
        <f>$Y$8*F1526</f>
        <v>472.22222222222223</v>
      </c>
      <c r="J1526" s="28">
        <f>$Z$8*$Y$8*$AA$8</f>
        <v>200.12400000000002</v>
      </c>
      <c r="K1526" s="28">
        <f>0.5*$AB$8*$AD$8*$AC$8*(G1526)^2</f>
        <v>167.53365740740745</v>
      </c>
      <c r="L1526" s="28">
        <f t="shared" si="210"/>
        <v>839.87987962962961</v>
      </c>
      <c r="M1526" s="31">
        <f t="shared" si="211"/>
        <v>16774.267595936217</v>
      </c>
      <c r="N1526" s="31">
        <f t="shared" si="212"/>
        <v>16.774267595936216</v>
      </c>
      <c r="O1526" s="24" t="str">
        <f t="shared" si="213"/>
        <v/>
      </c>
      <c r="P1526" s="24">
        <f t="shared" si="207"/>
        <v>0</v>
      </c>
      <c r="Q1526" s="24">
        <f t="shared" si="208"/>
        <v>0</v>
      </c>
      <c r="AE1526">
        <f>IF(E1526&lt;1,1,0)</f>
        <v>0</v>
      </c>
      <c r="AF1526">
        <f>IF(AE1526=1,"",E1526)</f>
        <v>71.900000000000006</v>
      </c>
      <c r="AG1526">
        <f>E1526/3.6</f>
        <v>19.972222222222225</v>
      </c>
    </row>
    <row r="1527" spans="2:33" x14ac:dyDescent="0.3">
      <c r="B1527" s="7" t="s">
        <v>55</v>
      </c>
      <c r="C1527" s="7">
        <v>1519</v>
      </c>
      <c r="D1527" s="7">
        <v>42</v>
      </c>
      <c r="E1527" s="13">
        <v>72.7</v>
      </c>
      <c r="F1527" s="26">
        <f t="shared" si="214"/>
        <v>0.20833333333333331</v>
      </c>
      <c r="G1527" s="26">
        <f t="shared" si="209"/>
        <v>20.194444444444446</v>
      </c>
      <c r="H1527" s="26">
        <f t="shared" si="215"/>
        <v>0.75</v>
      </c>
      <c r="I1527" s="28">
        <f>$Y$8*F1527</f>
        <v>354.16666666666663</v>
      </c>
      <c r="J1527" s="28">
        <f>$Z$8*$Y$8*$AA$8</f>
        <v>200.12400000000002</v>
      </c>
      <c r="K1527" s="28">
        <f>0.5*$AB$8*$AD$8*$AC$8*(G1527)^2</f>
        <v>171.28254629629632</v>
      </c>
      <c r="L1527" s="28">
        <f t="shared" si="210"/>
        <v>725.573212962963</v>
      </c>
      <c r="M1527" s="31">
        <f t="shared" si="211"/>
        <v>14652.547939557615</v>
      </c>
      <c r="N1527" s="31">
        <f t="shared" si="212"/>
        <v>14.652547939557614</v>
      </c>
      <c r="O1527" s="24" t="str">
        <f t="shared" si="213"/>
        <v/>
      </c>
      <c r="P1527" s="24">
        <f t="shared" si="207"/>
        <v>0</v>
      </c>
      <c r="Q1527" s="24">
        <f t="shared" si="208"/>
        <v>0</v>
      </c>
      <c r="AE1527">
        <f>IF(E1527&lt;1,1,0)</f>
        <v>0</v>
      </c>
      <c r="AF1527">
        <f>IF(AE1527=1,"",E1527)</f>
        <v>72.7</v>
      </c>
      <c r="AG1527">
        <f>E1527/3.6</f>
        <v>20.194444444444446</v>
      </c>
    </row>
    <row r="1528" spans="2:33" x14ac:dyDescent="0.3">
      <c r="B1528" s="7" t="s">
        <v>55</v>
      </c>
      <c r="C1528" s="7">
        <v>1520</v>
      </c>
      <c r="D1528" s="7">
        <v>43</v>
      </c>
      <c r="E1528" s="13">
        <v>73.400000000000006</v>
      </c>
      <c r="F1528" s="26">
        <f t="shared" si="214"/>
        <v>0.15277777777777699</v>
      </c>
      <c r="G1528" s="26">
        <f t="shared" si="209"/>
        <v>20.388888888888889</v>
      </c>
      <c r="H1528" s="26">
        <f t="shared" si="215"/>
        <v>0.54999999999999716</v>
      </c>
      <c r="I1528" s="28">
        <f>$Y$8*F1528</f>
        <v>259.72222222222086</v>
      </c>
      <c r="J1528" s="28">
        <f>$Z$8*$Y$8*$AA$8</f>
        <v>200.12400000000002</v>
      </c>
      <c r="K1528" s="28">
        <f>0.5*$AB$8*$AD$8*$AC$8*(G1528)^2</f>
        <v>174.59685185185185</v>
      </c>
      <c r="L1528" s="28">
        <f t="shared" si="210"/>
        <v>634.44307407407268</v>
      </c>
      <c r="M1528" s="31">
        <f t="shared" si="211"/>
        <v>12935.589343621372</v>
      </c>
      <c r="N1528" s="31">
        <f t="shared" si="212"/>
        <v>12.935589343621372</v>
      </c>
      <c r="O1528" s="24" t="str">
        <f t="shared" si="213"/>
        <v/>
      </c>
      <c r="P1528" s="24">
        <f t="shared" si="207"/>
        <v>0</v>
      </c>
      <c r="Q1528" s="24">
        <f t="shared" si="208"/>
        <v>0</v>
      </c>
      <c r="AE1528">
        <f>IF(E1528&lt;1,1,0)</f>
        <v>0</v>
      </c>
      <c r="AF1528">
        <f>IF(AE1528=1,"",E1528)</f>
        <v>73.400000000000006</v>
      </c>
      <c r="AG1528">
        <f>E1528/3.6</f>
        <v>20.388888888888889</v>
      </c>
    </row>
    <row r="1529" spans="2:33" x14ac:dyDescent="0.3">
      <c r="B1529" s="7" t="s">
        <v>55</v>
      </c>
      <c r="C1529" s="7">
        <v>1521</v>
      </c>
      <c r="D1529" s="7">
        <v>44</v>
      </c>
      <c r="E1529" s="13">
        <v>73.8</v>
      </c>
      <c r="F1529" s="26">
        <f t="shared" si="214"/>
        <v>9.7222222222220642E-2</v>
      </c>
      <c r="G1529" s="26">
        <f t="shared" si="209"/>
        <v>20.5</v>
      </c>
      <c r="H1529" s="26">
        <f t="shared" si="215"/>
        <v>0.34999999999999432</v>
      </c>
      <c r="I1529" s="28">
        <f>$Y$8*F1529</f>
        <v>165.2777777777751</v>
      </c>
      <c r="J1529" s="28">
        <f>$Z$8*$Y$8*$AA$8</f>
        <v>200.12400000000002</v>
      </c>
      <c r="K1529" s="28">
        <f>0.5*$AB$8*$AD$8*$AC$8*(G1529)^2</f>
        <v>176.505</v>
      </c>
      <c r="L1529" s="28">
        <f t="shared" si="210"/>
        <v>541.90677777777512</v>
      </c>
      <c r="M1529" s="31">
        <f t="shared" si="211"/>
        <v>11109.088944444389</v>
      </c>
      <c r="N1529" s="31">
        <f t="shared" si="212"/>
        <v>11.109088944444389</v>
      </c>
      <c r="O1529" s="24" t="str">
        <f t="shared" si="213"/>
        <v/>
      </c>
      <c r="P1529" s="24">
        <f t="shared" si="207"/>
        <v>0</v>
      </c>
      <c r="Q1529" s="24">
        <f t="shared" si="208"/>
        <v>0</v>
      </c>
      <c r="AE1529">
        <f>IF(E1529&lt;1,1,0)</f>
        <v>0</v>
      </c>
      <c r="AF1529">
        <f>IF(AE1529=1,"",E1529)</f>
        <v>73.8</v>
      </c>
      <c r="AG1529">
        <f>E1529/3.6</f>
        <v>20.5</v>
      </c>
    </row>
    <row r="1530" spans="2:33" x14ac:dyDescent="0.3">
      <c r="B1530" s="7" t="s">
        <v>55</v>
      </c>
      <c r="C1530" s="7">
        <v>1522</v>
      </c>
      <c r="D1530" s="7">
        <v>45</v>
      </c>
      <c r="E1530" s="13">
        <v>74.099999999999994</v>
      </c>
      <c r="F1530" s="26">
        <f t="shared" si="214"/>
        <v>2.7777777777778172E-2</v>
      </c>
      <c r="G1530" s="26">
        <f t="shared" si="209"/>
        <v>20.583333333333332</v>
      </c>
      <c r="H1530" s="26">
        <f t="shared" si="215"/>
        <v>0.10000000000000142</v>
      </c>
      <c r="I1530" s="28">
        <f>$Y$8*F1530</f>
        <v>47.222222222222889</v>
      </c>
      <c r="J1530" s="28">
        <f>$Z$8*$Y$8*$AA$8</f>
        <v>200.12400000000002</v>
      </c>
      <c r="K1530" s="28">
        <f>0.5*$AB$8*$AD$8*$AC$8*(G1530)^2</f>
        <v>177.94291666666666</v>
      </c>
      <c r="L1530" s="28">
        <f t="shared" si="210"/>
        <v>425.28913888888957</v>
      </c>
      <c r="M1530" s="31">
        <f t="shared" si="211"/>
        <v>8753.8681087963105</v>
      </c>
      <c r="N1530" s="31">
        <f t="shared" si="212"/>
        <v>8.7538681087963113</v>
      </c>
      <c r="O1530" s="24" t="str">
        <f t="shared" si="213"/>
        <v/>
      </c>
      <c r="P1530" s="24">
        <f t="shared" si="207"/>
        <v>0</v>
      </c>
      <c r="Q1530" s="24">
        <f t="shared" si="208"/>
        <v>0</v>
      </c>
      <c r="AE1530">
        <f>IF(E1530&lt;1,1,0)</f>
        <v>0</v>
      </c>
      <c r="AF1530">
        <f>IF(AE1530=1,"",E1530)</f>
        <v>74.099999999999994</v>
      </c>
      <c r="AG1530">
        <f>E1530/3.6</f>
        <v>20.583333333333332</v>
      </c>
    </row>
    <row r="1531" spans="2:33" x14ac:dyDescent="0.3">
      <c r="B1531" s="7" t="s">
        <v>55</v>
      </c>
      <c r="C1531" s="7">
        <v>1523</v>
      </c>
      <c r="D1531" s="7">
        <v>46</v>
      </c>
      <c r="E1531" s="13">
        <v>74</v>
      </c>
      <c r="F1531" s="26">
        <f t="shared" si="214"/>
        <v>-6.9444444444444448E-2</v>
      </c>
      <c r="G1531" s="26">
        <f t="shared" si="209"/>
        <v>20.555555555555554</v>
      </c>
      <c r="H1531" s="26">
        <f t="shared" si="215"/>
        <v>-0.25</v>
      </c>
      <c r="I1531" s="28">
        <f>$Y$8*F1531</f>
        <v>-118.05555555555556</v>
      </c>
      <c r="J1531" s="28">
        <f>$Z$8*$Y$8*$AA$8</f>
        <v>200.12400000000002</v>
      </c>
      <c r="K1531" s="28">
        <f>0.5*$AB$8*$AD$8*$AC$8*(G1531)^2</f>
        <v>177.46296296296291</v>
      </c>
      <c r="L1531" s="28">
        <f t="shared" si="210"/>
        <v>259.53140740740736</v>
      </c>
      <c r="M1531" s="31">
        <f t="shared" si="211"/>
        <v>5334.8122633744842</v>
      </c>
      <c r="N1531" s="31">
        <f t="shared" si="212"/>
        <v>5.3348122633744843</v>
      </c>
      <c r="O1531" s="24" t="str">
        <f t="shared" si="213"/>
        <v/>
      </c>
      <c r="P1531" s="24">
        <f t="shared" si="207"/>
        <v>0</v>
      </c>
      <c r="Q1531" s="24">
        <f t="shared" si="208"/>
        <v>0</v>
      </c>
      <c r="AE1531">
        <f>IF(E1531&lt;1,1,0)</f>
        <v>0</v>
      </c>
      <c r="AF1531">
        <f>IF(AE1531=1,"",E1531)</f>
        <v>74</v>
      </c>
      <c r="AG1531">
        <f>E1531/3.6</f>
        <v>20.555555555555554</v>
      </c>
    </row>
    <row r="1532" spans="2:33" x14ac:dyDescent="0.3">
      <c r="B1532" s="7" t="s">
        <v>55</v>
      </c>
      <c r="C1532" s="7">
        <v>1524</v>
      </c>
      <c r="D1532" s="7">
        <v>47</v>
      </c>
      <c r="E1532" s="13">
        <v>73.599999999999994</v>
      </c>
      <c r="F1532" s="26">
        <f t="shared" si="214"/>
        <v>-0.20833333333333331</v>
      </c>
      <c r="G1532" s="26">
        <f t="shared" si="209"/>
        <v>20.444444444444443</v>
      </c>
      <c r="H1532" s="26">
        <f t="shared" si="215"/>
        <v>-0.75</v>
      </c>
      <c r="I1532" s="28">
        <f>$Y$8*F1532</f>
        <v>-354.16666666666663</v>
      </c>
      <c r="J1532" s="28">
        <f>$Z$8*$Y$8*$AA$8</f>
        <v>200.12400000000002</v>
      </c>
      <c r="K1532" s="28">
        <f>0.5*$AB$8*$AD$8*$AC$8*(G1532)^2</f>
        <v>175.54962962962958</v>
      </c>
      <c r="L1532" s="28">
        <f t="shared" si="210"/>
        <v>21.506962962962973</v>
      </c>
      <c r="M1532" s="31">
        <f t="shared" si="211"/>
        <v>439.69790946502076</v>
      </c>
      <c r="N1532" s="31">
        <f t="shared" si="212"/>
        <v>0.43969790946502074</v>
      </c>
      <c r="O1532" s="24" t="str">
        <f t="shared" si="213"/>
        <v/>
      </c>
      <c r="P1532" s="24">
        <f t="shared" si="207"/>
        <v>290.64567592592527</v>
      </c>
      <c r="Q1532" s="24">
        <f t="shared" si="208"/>
        <v>188.91968935185145</v>
      </c>
      <c r="AE1532">
        <f>IF(E1532&lt;1,1,0)</f>
        <v>0</v>
      </c>
      <c r="AF1532">
        <f>IF(AE1532=1,"",E1532)</f>
        <v>73.599999999999994</v>
      </c>
      <c r="AG1532">
        <f>E1532/3.6</f>
        <v>20.444444444444443</v>
      </c>
    </row>
    <row r="1533" spans="2:33" x14ac:dyDescent="0.3">
      <c r="B1533" s="7" t="s">
        <v>55</v>
      </c>
      <c r="C1533" s="7">
        <v>1525</v>
      </c>
      <c r="D1533" s="7">
        <v>48</v>
      </c>
      <c r="E1533" s="13">
        <v>72.5</v>
      </c>
      <c r="F1533" s="26">
        <f t="shared" si="214"/>
        <v>-0.38888888888888851</v>
      </c>
      <c r="G1533" s="26">
        <f t="shared" si="209"/>
        <v>20.138888888888889</v>
      </c>
      <c r="H1533" s="26">
        <f t="shared" si="215"/>
        <v>-1.3999999999999986</v>
      </c>
      <c r="I1533" s="28">
        <f>$Y$8*F1533</f>
        <v>-661.11111111111052</v>
      </c>
      <c r="J1533" s="28">
        <f>$Z$8*$Y$8*$AA$8</f>
        <v>200.12400000000002</v>
      </c>
      <c r="K1533" s="28">
        <f>0.5*$AB$8*$AD$8*$AC$8*(G1533)^2</f>
        <v>170.34143518518519</v>
      </c>
      <c r="L1533" s="28">
        <f t="shared" si="210"/>
        <v>-290.64567592592527</v>
      </c>
      <c r="M1533" s="31">
        <f t="shared" si="211"/>
        <v>-5853.2809735082174</v>
      </c>
      <c r="N1533" s="31">
        <f t="shared" si="212"/>
        <v>-5.853280973508217</v>
      </c>
      <c r="O1533" s="24" t="str">
        <f t="shared" si="213"/>
        <v>BRAKING</v>
      </c>
      <c r="P1533" s="24">
        <f t="shared" si="207"/>
        <v>558.262666666668</v>
      </c>
      <c r="Q1533" s="24">
        <f t="shared" si="208"/>
        <v>362.87073333333421</v>
      </c>
      <c r="AE1533">
        <f>IF(E1533&lt;1,1,0)</f>
        <v>0</v>
      </c>
      <c r="AF1533">
        <f>IF(AE1533=1,"",E1533)</f>
        <v>72.5</v>
      </c>
      <c r="AG1533">
        <f>E1533/3.6</f>
        <v>20.138888888888889</v>
      </c>
    </row>
    <row r="1534" spans="2:33" x14ac:dyDescent="0.3">
      <c r="B1534" s="7" t="s">
        <v>55</v>
      </c>
      <c r="C1534" s="7">
        <v>1526</v>
      </c>
      <c r="D1534" s="7">
        <v>49</v>
      </c>
      <c r="E1534" s="13">
        <v>70.8</v>
      </c>
      <c r="F1534" s="26">
        <f t="shared" si="214"/>
        <v>-0.54166666666666741</v>
      </c>
      <c r="G1534" s="26">
        <f t="shared" si="209"/>
        <v>19.666666666666664</v>
      </c>
      <c r="H1534" s="26">
        <f t="shared" si="215"/>
        <v>-1.9500000000000028</v>
      </c>
      <c r="I1534" s="28">
        <f>$Y$8*F1534</f>
        <v>-920.83333333333462</v>
      </c>
      <c r="J1534" s="28">
        <f>$Z$8*$Y$8*$AA$8</f>
        <v>200.12400000000002</v>
      </c>
      <c r="K1534" s="28">
        <f>0.5*$AB$8*$AD$8*$AC$8*(G1534)^2</f>
        <v>162.4466666666666</v>
      </c>
      <c r="L1534" s="28">
        <f t="shared" si="210"/>
        <v>-558.262666666668</v>
      </c>
      <c r="M1534" s="31">
        <f t="shared" si="211"/>
        <v>-10979.165777777802</v>
      </c>
      <c r="N1534" s="31">
        <f t="shared" si="212"/>
        <v>-10.979165777777801</v>
      </c>
      <c r="O1534" s="24" t="str">
        <f t="shared" si="213"/>
        <v>BRAKING</v>
      </c>
      <c r="P1534" s="24">
        <f t="shared" si="207"/>
        <v>733.47914814814681</v>
      </c>
      <c r="Q1534" s="24">
        <f t="shared" si="208"/>
        <v>476.76144629629545</v>
      </c>
      <c r="AE1534">
        <f>IF(E1534&lt;1,1,0)</f>
        <v>0</v>
      </c>
      <c r="AF1534">
        <f>IF(AE1534=1,"",E1534)</f>
        <v>70.8</v>
      </c>
      <c r="AG1534">
        <f>E1534/3.6</f>
        <v>19.666666666666664</v>
      </c>
    </row>
    <row r="1535" spans="2:33" x14ac:dyDescent="0.3">
      <c r="B1535" s="7" t="s">
        <v>55</v>
      </c>
      <c r="C1535" s="7">
        <v>1527</v>
      </c>
      <c r="D1535" s="7">
        <v>50</v>
      </c>
      <c r="E1535" s="13">
        <v>68.599999999999994</v>
      </c>
      <c r="F1535" s="26">
        <f t="shared" si="214"/>
        <v>-0.63888888888888806</v>
      </c>
      <c r="G1535" s="26">
        <f t="shared" si="209"/>
        <v>19.055555555555554</v>
      </c>
      <c r="H1535" s="26">
        <f t="shared" si="215"/>
        <v>-2.2999999999999972</v>
      </c>
      <c r="I1535" s="28">
        <f>$Y$8*F1535</f>
        <v>-1086.1111111111097</v>
      </c>
      <c r="J1535" s="28">
        <f>$Z$8*$Y$8*$AA$8</f>
        <v>200.12400000000002</v>
      </c>
      <c r="K1535" s="28">
        <f>0.5*$AB$8*$AD$8*$AC$8*(G1535)^2</f>
        <v>152.50796296296295</v>
      </c>
      <c r="L1535" s="28">
        <f t="shared" si="210"/>
        <v>-733.47914814814681</v>
      </c>
      <c r="M1535" s="31">
        <f t="shared" si="211"/>
        <v>-13976.852656378574</v>
      </c>
      <c r="N1535" s="31">
        <f t="shared" si="212"/>
        <v>-13.976852656378574</v>
      </c>
      <c r="O1535" s="24" t="str">
        <f t="shared" si="213"/>
        <v>BRAKING</v>
      </c>
      <c r="P1535" s="24">
        <f t="shared" si="207"/>
        <v>743.96359259259111</v>
      </c>
      <c r="Q1535" s="24">
        <f t="shared" si="208"/>
        <v>483.57633518518423</v>
      </c>
      <c r="AE1535">
        <f>IF(E1535&lt;1,1,0)</f>
        <v>0</v>
      </c>
      <c r="AF1535">
        <f>IF(AE1535=1,"",E1535)</f>
        <v>68.599999999999994</v>
      </c>
      <c r="AG1535">
        <f>E1535/3.6</f>
        <v>19.055555555555554</v>
      </c>
    </row>
    <row r="1536" spans="2:33" x14ac:dyDescent="0.3">
      <c r="B1536" s="7" t="s">
        <v>55</v>
      </c>
      <c r="C1536" s="7">
        <v>1528</v>
      </c>
      <c r="D1536" s="7">
        <v>51</v>
      </c>
      <c r="E1536" s="13">
        <v>66.2</v>
      </c>
      <c r="F1536" s="26">
        <f t="shared" si="214"/>
        <v>-0.63888888888888806</v>
      </c>
      <c r="G1536" s="26">
        <f t="shared" si="209"/>
        <v>18.388888888888889</v>
      </c>
      <c r="H1536" s="26">
        <f t="shared" si="215"/>
        <v>-2.2999999999999972</v>
      </c>
      <c r="I1536" s="28">
        <f>$Y$8*F1536</f>
        <v>-1086.1111111111097</v>
      </c>
      <c r="J1536" s="28">
        <f>$Z$8*$Y$8*$AA$8</f>
        <v>200.12400000000002</v>
      </c>
      <c r="K1536" s="28">
        <f>0.5*$AB$8*$AD$8*$AC$8*(G1536)^2</f>
        <v>142.02351851851853</v>
      </c>
      <c r="L1536" s="28">
        <f t="shared" si="210"/>
        <v>-743.96359259259111</v>
      </c>
      <c r="M1536" s="31">
        <f t="shared" si="211"/>
        <v>-13680.663841563759</v>
      </c>
      <c r="N1536" s="31">
        <f t="shared" si="212"/>
        <v>-13.680663841563758</v>
      </c>
      <c r="O1536" s="24" t="str">
        <f t="shared" si="213"/>
        <v>BRAKING</v>
      </c>
      <c r="P1536" s="24">
        <f t="shared" si="207"/>
        <v>611.57970370370367</v>
      </c>
      <c r="Q1536" s="24">
        <f t="shared" si="208"/>
        <v>397.52680740740738</v>
      </c>
      <c r="AE1536">
        <f>IF(E1536&lt;1,1,0)</f>
        <v>0</v>
      </c>
      <c r="AF1536">
        <f>IF(AE1536=1,"",E1536)</f>
        <v>66.2</v>
      </c>
      <c r="AG1536">
        <f>E1536/3.6</f>
        <v>18.388888888888889</v>
      </c>
    </row>
    <row r="1537" spans="2:33" x14ac:dyDescent="0.3">
      <c r="B1537" s="7" t="s">
        <v>55</v>
      </c>
      <c r="C1537" s="7">
        <v>1529</v>
      </c>
      <c r="D1537" s="7">
        <v>52</v>
      </c>
      <c r="E1537" s="13">
        <v>64</v>
      </c>
      <c r="F1537" s="26">
        <f t="shared" si="214"/>
        <v>-0.55555555555555558</v>
      </c>
      <c r="G1537" s="26">
        <f t="shared" si="209"/>
        <v>17.777777777777779</v>
      </c>
      <c r="H1537" s="26">
        <f t="shared" si="215"/>
        <v>-2</v>
      </c>
      <c r="I1537" s="28">
        <f>$Y$8*F1537</f>
        <v>-944.44444444444446</v>
      </c>
      <c r="J1537" s="28">
        <f>$Z$8*$Y$8*$AA$8</f>
        <v>200.12400000000002</v>
      </c>
      <c r="K1537" s="28">
        <f>0.5*$AB$8*$AD$8*$AC$8*(G1537)^2</f>
        <v>132.74074074074076</v>
      </c>
      <c r="L1537" s="28">
        <f t="shared" si="210"/>
        <v>-611.57970370370367</v>
      </c>
      <c r="M1537" s="31">
        <f t="shared" si="211"/>
        <v>-10872.52806584362</v>
      </c>
      <c r="N1537" s="31">
        <f t="shared" si="212"/>
        <v>-10.872528065843621</v>
      </c>
      <c r="O1537" s="24" t="str">
        <f t="shared" si="213"/>
        <v>BRAKING</v>
      </c>
      <c r="P1537" s="24">
        <f t="shared" si="207"/>
        <v>406.44137037037069</v>
      </c>
      <c r="Q1537" s="24">
        <f t="shared" si="208"/>
        <v>264.18689074074098</v>
      </c>
      <c r="AE1537">
        <f>IF(E1537&lt;1,1,0)</f>
        <v>0</v>
      </c>
      <c r="AF1537">
        <f>IF(AE1537=1,"",E1537)</f>
        <v>64</v>
      </c>
      <c r="AG1537">
        <f>E1537/3.6</f>
        <v>17.777777777777779</v>
      </c>
    </row>
    <row r="1538" spans="2:33" x14ac:dyDescent="0.3">
      <c r="B1538" s="7" t="s">
        <v>55</v>
      </c>
      <c r="C1538" s="7">
        <v>1530</v>
      </c>
      <c r="D1538" s="7">
        <v>53</v>
      </c>
      <c r="E1538" s="13">
        <v>62.2</v>
      </c>
      <c r="F1538" s="26">
        <f t="shared" si="214"/>
        <v>-0.43055555555555575</v>
      </c>
      <c r="G1538" s="26">
        <f t="shared" si="209"/>
        <v>17.277777777777779</v>
      </c>
      <c r="H1538" s="26">
        <f t="shared" si="215"/>
        <v>-1.5500000000000007</v>
      </c>
      <c r="I1538" s="28">
        <f>$Y$8*F1538</f>
        <v>-731.9444444444448</v>
      </c>
      <c r="J1538" s="28">
        <f>$Z$8*$Y$8*$AA$8</f>
        <v>200.12400000000002</v>
      </c>
      <c r="K1538" s="28">
        <f>0.5*$AB$8*$AD$8*$AC$8*(G1538)^2</f>
        <v>125.37907407407408</v>
      </c>
      <c r="L1538" s="28">
        <f t="shared" si="210"/>
        <v>-406.44137037037069</v>
      </c>
      <c r="M1538" s="31">
        <f t="shared" si="211"/>
        <v>-7022.4036769547383</v>
      </c>
      <c r="N1538" s="31">
        <f t="shared" si="212"/>
        <v>-7.0224036769547382</v>
      </c>
      <c r="O1538" s="24" t="str">
        <f t="shared" si="213"/>
        <v>BRAKING</v>
      </c>
      <c r="P1538" s="24">
        <f t="shared" si="207"/>
        <v>151.90530555555557</v>
      </c>
      <c r="Q1538" s="24">
        <f t="shared" si="208"/>
        <v>98.738448611111124</v>
      </c>
      <c r="AE1538">
        <f>IF(E1538&lt;1,1,0)</f>
        <v>0</v>
      </c>
      <c r="AF1538">
        <f>IF(AE1538=1,"",E1538)</f>
        <v>62.2</v>
      </c>
      <c r="AG1538">
        <f>E1538/3.6</f>
        <v>17.277777777777779</v>
      </c>
    </row>
    <row r="1539" spans="2:33" x14ac:dyDescent="0.3">
      <c r="B1539" s="7" t="s">
        <v>55</v>
      </c>
      <c r="C1539" s="7">
        <v>1531</v>
      </c>
      <c r="D1539" s="7">
        <v>54</v>
      </c>
      <c r="E1539" s="13">
        <v>60.9</v>
      </c>
      <c r="F1539" s="26">
        <f t="shared" si="214"/>
        <v>-0.27777777777777779</v>
      </c>
      <c r="G1539" s="26">
        <f t="shared" si="209"/>
        <v>16.916666666666664</v>
      </c>
      <c r="H1539" s="26">
        <f t="shared" si="215"/>
        <v>-1</v>
      </c>
      <c r="I1539" s="28">
        <f>$Y$8*F1539</f>
        <v>-472.22222222222223</v>
      </c>
      <c r="J1539" s="28">
        <f>$Z$8*$Y$8*$AA$8</f>
        <v>200.12400000000002</v>
      </c>
      <c r="K1539" s="28">
        <f>0.5*$AB$8*$AD$8*$AC$8*(G1539)^2</f>
        <v>120.19291666666663</v>
      </c>
      <c r="L1539" s="28">
        <f t="shared" si="210"/>
        <v>-151.90530555555557</v>
      </c>
      <c r="M1539" s="31">
        <f t="shared" si="211"/>
        <v>-2569.7314189814815</v>
      </c>
      <c r="N1539" s="31">
        <f t="shared" si="212"/>
        <v>-2.5697314189814815</v>
      </c>
      <c r="O1539" s="24" t="str">
        <f t="shared" si="213"/>
        <v>BRAKING</v>
      </c>
      <c r="P1539" s="24">
        <f t="shared" si="207"/>
        <v>0</v>
      </c>
      <c r="Q1539" s="24">
        <f t="shared" si="208"/>
        <v>0</v>
      </c>
      <c r="AE1539">
        <f>IF(E1539&lt;1,1,0)</f>
        <v>0</v>
      </c>
      <c r="AF1539">
        <f>IF(AE1539=1,"",E1539)</f>
        <v>60.9</v>
      </c>
      <c r="AG1539">
        <f>E1539/3.6</f>
        <v>16.916666666666664</v>
      </c>
    </row>
    <row r="1540" spans="2:33" x14ac:dyDescent="0.3">
      <c r="B1540" s="7" t="s">
        <v>55</v>
      </c>
      <c r="C1540" s="7">
        <v>1532</v>
      </c>
      <c r="D1540" s="7">
        <v>55</v>
      </c>
      <c r="E1540" s="13">
        <v>60.2</v>
      </c>
      <c r="F1540" s="26">
        <f t="shared" si="214"/>
        <v>-0.12499999999999981</v>
      </c>
      <c r="G1540" s="26">
        <f t="shared" si="209"/>
        <v>16.722222222222221</v>
      </c>
      <c r="H1540" s="26">
        <f t="shared" si="215"/>
        <v>-0.44999999999999929</v>
      </c>
      <c r="I1540" s="28">
        <f>$Y$8*F1540</f>
        <v>-212.49999999999966</v>
      </c>
      <c r="J1540" s="28">
        <f>$Z$8*$Y$8*$AA$8</f>
        <v>200.12400000000002</v>
      </c>
      <c r="K1540" s="28">
        <f>0.5*$AB$8*$AD$8*$AC$8*(G1540)^2</f>
        <v>117.44574074074072</v>
      </c>
      <c r="L1540" s="28">
        <f t="shared" si="210"/>
        <v>105.06974074074108</v>
      </c>
      <c r="M1540" s="31">
        <f t="shared" si="211"/>
        <v>1756.999553497948</v>
      </c>
      <c r="N1540" s="31">
        <f t="shared" si="212"/>
        <v>1.7569995534979479</v>
      </c>
      <c r="O1540" s="24" t="str">
        <f t="shared" si="213"/>
        <v/>
      </c>
      <c r="P1540" s="24">
        <f t="shared" si="207"/>
        <v>0</v>
      </c>
      <c r="Q1540" s="24">
        <f t="shared" si="208"/>
        <v>0</v>
      </c>
      <c r="AE1540">
        <f>IF(E1540&lt;1,1,0)</f>
        <v>0</v>
      </c>
      <c r="AF1540">
        <f>IF(AE1540=1,"",E1540)</f>
        <v>60.2</v>
      </c>
      <c r="AG1540">
        <f>E1540/3.6</f>
        <v>16.722222222222221</v>
      </c>
    </row>
    <row r="1541" spans="2:33" x14ac:dyDescent="0.3">
      <c r="B1541" s="7" t="s">
        <v>55</v>
      </c>
      <c r="C1541" s="7">
        <v>1533</v>
      </c>
      <c r="D1541" s="7">
        <v>56</v>
      </c>
      <c r="E1541" s="13">
        <v>60</v>
      </c>
      <c r="F1541" s="26">
        <f t="shared" si="214"/>
        <v>2.7777777777777186E-2</v>
      </c>
      <c r="G1541" s="26">
        <f t="shared" si="209"/>
        <v>16.666666666666668</v>
      </c>
      <c r="H1541" s="26">
        <f t="shared" si="215"/>
        <v>9.9999999999997868E-2</v>
      </c>
      <c r="I1541" s="28">
        <f>$Y$8*F1541</f>
        <v>47.22222222222122</v>
      </c>
      <c r="J1541" s="28">
        <f>$Z$8*$Y$8*$AA$8</f>
        <v>200.12400000000002</v>
      </c>
      <c r="K1541" s="28">
        <f>0.5*$AB$8*$AD$8*$AC$8*(G1541)^2</f>
        <v>116.66666666666669</v>
      </c>
      <c r="L1541" s="28">
        <f t="shared" si="210"/>
        <v>364.01288888888791</v>
      </c>
      <c r="M1541" s="31">
        <f t="shared" si="211"/>
        <v>6066.8814814814659</v>
      </c>
      <c r="N1541" s="31">
        <f t="shared" si="212"/>
        <v>6.0668814814814658</v>
      </c>
      <c r="O1541" s="24" t="str">
        <f t="shared" si="213"/>
        <v/>
      </c>
      <c r="P1541" s="24">
        <f t="shared" si="207"/>
        <v>0</v>
      </c>
      <c r="Q1541" s="24">
        <f t="shared" si="208"/>
        <v>0</v>
      </c>
      <c r="AE1541">
        <f>IF(E1541&lt;1,1,0)</f>
        <v>0</v>
      </c>
      <c r="AF1541">
        <f>IF(AE1541=1,"",E1541)</f>
        <v>60</v>
      </c>
      <c r="AG1541">
        <f>E1541/3.6</f>
        <v>16.666666666666668</v>
      </c>
    </row>
    <row r="1542" spans="2:33" x14ac:dyDescent="0.3">
      <c r="B1542" s="7" t="s">
        <v>55</v>
      </c>
      <c r="C1542" s="7">
        <v>1534</v>
      </c>
      <c r="D1542" s="7">
        <v>57</v>
      </c>
      <c r="E1542" s="13">
        <v>60.4</v>
      </c>
      <c r="F1542" s="26">
        <f t="shared" si="214"/>
        <v>0.19444444444444425</v>
      </c>
      <c r="G1542" s="26">
        <f t="shared" si="209"/>
        <v>16.777777777777779</v>
      </c>
      <c r="H1542" s="26">
        <f t="shared" si="215"/>
        <v>0.69999999999999929</v>
      </c>
      <c r="I1542" s="28">
        <f>$Y$8*F1542</f>
        <v>330.55555555555526</v>
      </c>
      <c r="J1542" s="28">
        <f>$Z$8*$Y$8*$AA$8</f>
        <v>200.12400000000002</v>
      </c>
      <c r="K1542" s="28">
        <f>0.5*$AB$8*$AD$8*$AC$8*(G1542)^2</f>
        <v>118.22740740740743</v>
      </c>
      <c r="L1542" s="28">
        <f t="shared" si="210"/>
        <v>648.90696296296267</v>
      </c>
      <c r="M1542" s="31">
        <f t="shared" si="211"/>
        <v>10887.216823045263</v>
      </c>
      <c r="N1542" s="31">
        <f t="shared" si="212"/>
        <v>10.887216823045263</v>
      </c>
      <c r="O1542" s="24" t="str">
        <f t="shared" si="213"/>
        <v/>
      </c>
      <c r="P1542" s="24">
        <f t="shared" si="207"/>
        <v>0</v>
      </c>
      <c r="Q1542" s="24">
        <f t="shared" si="208"/>
        <v>0</v>
      </c>
      <c r="AE1542">
        <f>IF(E1542&lt;1,1,0)</f>
        <v>0</v>
      </c>
      <c r="AF1542">
        <f>IF(AE1542=1,"",E1542)</f>
        <v>60.4</v>
      </c>
      <c r="AG1542">
        <f>E1542/3.6</f>
        <v>16.777777777777779</v>
      </c>
    </row>
    <row r="1543" spans="2:33" x14ac:dyDescent="0.3">
      <c r="B1543" s="7" t="s">
        <v>55</v>
      </c>
      <c r="C1543" s="7">
        <v>1535</v>
      </c>
      <c r="D1543" s="7">
        <v>58</v>
      </c>
      <c r="E1543" s="13">
        <v>61.4</v>
      </c>
      <c r="F1543" s="26">
        <f t="shared" si="214"/>
        <v>0.38888888888888945</v>
      </c>
      <c r="G1543" s="26">
        <f t="shared" si="209"/>
        <v>17.055555555555554</v>
      </c>
      <c r="H1543" s="26">
        <f t="shared" si="215"/>
        <v>1.4000000000000021</v>
      </c>
      <c r="I1543" s="28">
        <f>$Y$8*F1543</f>
        <v>661.11111111111211</v>
      </c>
      <c r="J1543" s="28">
        <f>$Z$8*$Y$8*$AA$8</f>
        <v>200.12400000000002</v>
      </c>
      <c r="K1543" s="28">
        <f>0.5*$AB$8*$AD$8*$AC$8*(G1543)^2</f>
        <v>122.17462962962961</v>
      </c>
      <c r="L1543" s="28">
        <f t="shared" si="210"/>
        <v>983.40974074074177</v>
      </c>
      <c r="M1543" s="31">
        <f t="shared" si="211"/>
        <v>16772.599467078206</v>
      </c>
      <c r="N1543" s="31">
        <f t="shared" si="212"/>
        <v>16.772599467078205</v>
      </c>
      <c r="O1543" s="24" t="str">
        <f t="shared" si="213"/>
        <v/>
      </c>
      <c r="P1543" s="24">
        <f t="shared" si="207"/>
        <v>0</v>
      </c>
      <c r="Q1543" s="24">
        <f t="shared" si="208"/>
        <v>0</v>
      </c>
      <c r="AE1543">
        <f>IF(E1543&lt;1,1,0)</f>
        <v>0</v>
      </c>
      <c r="AF1543">
        <f>IF(AE1543=1,"",E1543)</f>
        <v>61.4</v>
      </c>
      <c r="AG1543">
        <f>E1543/3.6</f>
        <v>17.055555555555554</v>
      </c>
    </row>
    <row r="1544" spans="2:33" x14ac:dyDescent="0.3">
      <c r="B1544" s="7" t="s">
        <v>55</v>
      </c>
      <c r="C1544" s="7">
        <v>1536</v>
      </c>
      <c r="D1544" s="7">
        <v>59</v>
      </c>
      <c r="E1544" s="13">
        <v>63.2</v>
      </c>
      <c r="F1544" s="26">
        <f t="shared" si="214"/>
        <v>0.5833333333333327</v>
      </c>
      <c r="G1544" s="26">
        <f t="shared" si="209"/>
        <v>17.555555555555557</v>
      </c>
      <c r="H1544" s="26">
        <f t="shared" si="215"/>
        <v>2.0999999999999979</v>
      </c>
      <c r="I1544" s="28">
        <f>$Y$8*F1544</f>
        <v>991.66666666666561</v>
      </c>
      <c r="J1544" s="28">
        <f>$Z$8*$Y$8*$AA$8</f>
        <v>200.12400000000002</v>
      </c>
      <c r="K1544" s="28">
        <f>0.5*$AB$8*$AD$8*$AC$8*(G1544)^2</f>
        <v>129.44296296296298</v>
      </c>
      <c r="L1544" s="28">
        <f t="shared" si="210"/>
        <v>1321.2336296296287</v>
      </c>
      <c r="M1544" s="31">
        <f t="shared" si="211"/>
        <v>23194.990386831261</v>
      </c>
      <c r="N1544" s="31">
        <f t="shared" si="212"/>
        <v>23.194990386831261</v>
      </c>
      <c r="O1544" s="24" t="str">
        <f t="shared" si="213"/>
        <v/>
      </c>
      <c r="P1544" s="24">
        <f t="shared" ref="P1544:P1607" si="216">MAX(-L1545,0)</f>
        <v>0</v>
      </c>
      <c r="Q1544" s="24">
        <f t="shared" ref="Q1544:Q1607" si="217">P1544*0.65</f>
        <v>0</v>
      </c>
      <c r="AE1544">
        <f>IF(E1544&lt;1,1,0)</f>
        <v>0</v>
      </c>
      <c r="AF1544">
        <f>IF(AE1544=1,"",E1544)</f>
        <v>63.2</v>
      </c>
      <c r="AG1544">
        <f>E1544/3.6</f>
        <v>17.555555555555557</v>
      </c>
    </row>
    <row r="1545" spans="2:33" x14ac:dyDescent="0.3">
      <c r="B1545" s="7" t="s">
        <v>55</v>
      </c>
      <c r="C1545" s="7">
        <v>1537</v>
      </c>
      <c r="D1545" s="7">
        <v>60</v>
      </c>
      <c r="E1545" s="13">
        <v>65.599999999999994</v>
      </c>
      <c r="F1545" s="26">
        <f t="shared" si="214"/>
        <v>0.72222222222222265</v>
      </c>
      <c r="G1545" s="26">
        <f t="shared" ref="G1545:G1608" si="218">E1545/3.6</f>
        <v>18.222222222222221</v>
      </c>
      <c r="H1545" s="26">
        <f t="shared" si="215"/>
        <v>2.6000000000000014</v>
      </c>
      <c r="I1545" s="28">
        <f>$Y$8*F1545</f>
        <v>1227.7777777777785</v>
      </c>
      <c r="J1545" s="28">
        <f>$Z$8*$Y$8*$AA$8</f>
        <v>200.12400000000002</v>
      </c>
      <c r="K1545" s="28">
        <f>0.5*$AB$8*$AD$8*$AC$8*(G1545)^2</f>
        <v>139.46074074074073</v>
      </c>
      <c r="L1545" s="28">
        <f t="shared" ref="L1545:L1608" si="219">I1545+$J$8+K1545</f>
        <v>1567.3625185185192</v>
      </c>
      <c r="M1545" s="31">
        <f t="shared" ref="M1545:M1608" si="220">L1545*G1545</f>
        <v>28560.828115226348</v>
      </c>
      <c r="N1545" s="31">
        <f t="shared" ref="N1545:N1608" si="221">M1545/1000</f>
        <v>28.560828115226347</v>
      </c>
      <c r="O1545" s="24" t="str">
        <f t="shared" ref="O1545:O1608" si="222">IF(L1545&lt;0, "BRAKING", "")</f>
        <v/>
      </c>
      <c r="P1545" s="24">
        <f t="shared" si="216"/>
        <v>0</v>
      </c>
      <c r="Q1545" s="24">
        <f t="shared" si="217"/>
        <v>0</v>
      </c>
      <c r="AE1545">
        <f>IF(E1545&lt;1,1,0)</f>
        <v>0</v>
      </c>
      <c r="AF1545">
        <f>IF(AE1545=1,"",E1545)</f>
        <v>65.599999999999994</v>
      </c>
      <c r="AG1545">
        <f>E1545/3.6</f>
        <v>18.222222222222221</v>
      </c>
    </row>
    <row r="1546" spans="2:33" x14ac:dyDescent="0.3">
      <c r="B1546" s="7" t="s">
        <v>55</v>
      </c>
      <c r="C1546" s="7">
        <v>1538</v>
      </c>
      <c r="D1546" s="7">
        <v>61</v>
      </c>
      <c r="E1546" s="13">
        <v>68.400000000000006</v>
      </c>
      <c r="F1546" s="26">
        <f t="shared" ref="F1546:F1609" si="223">($E1547-$E1545)/2/3.6</f>
        <v>0.83333333333333326</v>
      </c>
      <c r="G1546" s="26">
        <f t="shared" si="218"/>
        <v>19</v>
      </c>
      <c r="H1546" s="26">
        <f t="shared" ref="H1546:H1609" si="224">($E1547-$E1545)/2</f>
        <v>3</v>
      </c>
      <c r="I1546" s="28">
        <f>$Y$8*F1546</f>
        <v>1416.6666666666665</v>
      </c>
      <c r="J1546" s="28">
        <f>$Z$8*$Y$8*$AA$8</f>
        <v>200.12400000000002</v>
      </c>
      <c r="K1546" s="28">
        <f>0.5*$AB$8*$AD$8*$AC$8*(G1546)^2</f>
        <v>151.62</v>
      </c>
      <c r="L1546" s="28">
        <f t="shared" si="219"/>
        <v>1768.4106666666667</v>
      </c>
      <c r="M1546" s="31">
        <f t="shared" si="220"/>
        <v>33599.80266666667</v>
      </c>
      <c r="N1546" s="31">
        <f t="shared" si="221"/>
        <v>33.599802666666669</v>
      </c>
      <c r="O1546" s="24" t="str">
        <f t="shared" si="222"/>
        <v/>
      </c>
      <c r="P1546" s="24">
        <f t="shared" si="216"/>
        <v>0</v>
      </c>
      <c r="Q1546" s="24">
        <f t="shared" si="217"/>
        <v>0</v>
      </c>
      <c r="AE1546">
        <f>IF(E1546&lt;1,1,0)</f>
        <v>0</v>
      </c>
      <c r="AF1546">
        <f>IF(AE1546=1,"",E1546)</f>
        <v>68.400000000000006</v>
      </c>
      <c r="AG1546">
        <f>E1546/3.6</f>
        <v>19</v>
      </c>
    </row>
    <row r="1547" spans="2:33" x14ac:dyDescent="0.3">
      <c r="B1547" s="7" t="s">
        <v>55</v>
      </c>
      <c r="C1547" s="7">
        <v>1539</v>
      </c>
      <c r="D1547" s="7">
        <v>62</v>
      </c>
      <c r="E1547" s="13">
        <v>71.599999999999994</v>
      </c>
      <c r="F1547" s="26">
        <f t="shared" si="223"/>
        <v>0.90277777777777779</v>
      </c>
      <c r="G1547" s="26">
        <f t="shared" si="218"/>
        <v>19.888888888888886</v>
      </c>
      <c r="H1547" s="26">
        <f t="shared" si="224"/>
        <v>3.25</v>
      </c>
      <c r="I1547" s="28">
        <f>$Y$8*F1547</f>
        <v>1534.7222222222222</v>
      </c>
      <c r="J1547" s="28">
        <f>$Z$8*$Y$8*$AA$8</f>
        <v>200.12400000000002</v>
      </c>
      <c r="K1547" s="28">
        <f>0.5*$AB$8*$AD$8*$AC$8*(G1547)^2</f>
        <v>166.13851851851845</v>
      </c>
      <c r="L1547" s="28">
        <f t="shared" si="219"/>
        <v>1900.9847407407406</v>
      </c>
      <c r="M1547" s="31">
        <f t="shared" si="220"/>
        <v>37808.47428806583</v>
      </c>
      <c r="N1547" s="31">
        <f t="shared" si="221"/>
        <v>37.808474288065831</v>
      </c>
      <c r="O1547" s="24" t="str">
        <f t="shared" si="222"/>
        <v/>
      </c>
      <c r="P1547" s="24">
        <f t="shared" si="216"/>
        <v>0</v>
      </c>
      <c r="Q1547" s="24">
        <f t="shared" si="217"/>
        <v>0</v>
      </c>
      <c r="AE1547">
        <f>IF(E1547&lt;1,1,0)</f>
        <v>0</v>
      </c>
      <c r="AF1547">
        <f>IF(AE1547=1,"",E1547)</f>
        <v>71.599999999999994</v>
      </c>
      <c r="AG1547">
        <f>E1547/3.6</f>
        <v>19.888888888888886</v>
      </c>
    </row>
    <row r="1548" spans="2:33" x14ac:dyDescent="0.3">
      <c r="B1548" s="7" t="s">
        <v>55</v>
      </c>
      <c r="C1548" s="7">
        <v>1540</v>
      </c>
      <c r="D1548" s="7">
        <v>63</v>
      </c>
      <c r="E1548" s="13">
        <v>74.900000000000006</v>
      </c>
      <c r="F1548" s="26">
        <f t="shared" si="223"/>
        <v>0.94444444444444597</v>
      </c>
      <c r="G1548" s="26">
        <f t="shared" si="218"/>
        <v>20.805555555555557</v>
      </c>
      <c r="H1548" s="26">
        <f t="shared" si="224"/>
        <v>3.4000000000000057</v>
      </c>
      <c r="I1548" s="28">
        <f>$Y$8*F1548</f>
        <v>1605.5555555555582</v>
      </c>
      <c r="J1548" s="28">
        <f>$Z$8*$Y$8*$AA$8</f>
        <v>200.12400000000002</v>
      </c>
      <c r="K1548" s="28">
        <f>0.5*$AB$8*$AD$8*$AC$8*(G1548)^2</f>
        <v>181.80587962962966</v>
      </c>
      <c r="L1548" s="28">
        <f t="shared" si="219"/>
        <v>1987.4854351851877</v>
      </c>
      <c r="M1548" s="31">
        <f t="shared" si="220"/>
        <v>41350.738637602939</v>
      </c>
      <c r="N1548" s="31">
        <f t="shared" si="221"/>
        <v>41.350738637602937</v>
      </c>
      <c r="O1548" s="24" t="str">
        <f t="shared" si="222"/>
        <v/>
      </c>
      <c r="P1548" s="24">
        <f t="shared" si="216"/>
        <v>0</v>
      </c>
      <c r="Q1548" s="24">
        <f t="shared" si="217"/>
        <v>0</v>
      </c>
      <c r="AE1548">
        <f>IF(E1548&lt;1,1,0)</f>
        <v>0</v>
      </c>
      <c r="AF1548">
        <f>IF(AE1548=1,"",E1548)</f>
        <v>74.900000000000006</v>
      </c>
      <c r="AG1548">
        <f>E1548/3.6</f>
        <v>20.805555555555557</v>
      </c>
    </row>
    <row r="1549" spans="2:33" x14ac:dyDescent="0.3">
      <c r="B1549" s="7" t="s">
        <v>55</v>
      </c>
      <c r="C1549" s="7">
        <v>1541</v>
      </c>
      <c r="D1549" s="7">
        <v>64</v>
      </c>
      <c r="E1549" s="13">
        <v>78.400000000000006</v>
      </c>
      <c r="F1549" s="26">
        <f t="shared" si="223"/>
        <v>0.95833333333333215</v>
      </c>
      <c r="G1549" s="26">
        <f t="shared" si="218"/>
        <v>21.777777777777779</v>
      </c>
      <c r="H1549" s="26">
        <f t="shared" si="224"/>
        <v>3.4499999999999957</v>
      </c>
      <c r="I1549" s="28">
        <f>$Y$8*F1549</f>
        <v>1629.1666666666647</v>
      </c>
      <c r="J1549" s="28">
        <f>$Z$8*$Y$8*$AA$8</f>
        <v>200.12400000000002</v>
      </c>
      <c r="K1549" s="28">
        <f>0.5*$AB$8*$AD$8*$AC$8*(G1549)^2</f>
        <v>199.19407407407408</v>
      </c>
      <c r="L1549" s="28">
        <f t="shared" si="219"/>
        <v>2028.4847407407387</v>
      </c>
      <c r="M1549" s="31">
        <f t="shared" si="220"/>
        <v>44175.889909464975</v>
      </c>
      <c r="N1549" s="31">
        <f t="shared" si="221"/>
        <v>44.175889909464978</v>
      </c>
      <c r="O1549" s="24" t="str">
        <f t="shared" si="222"/>
        <v/>
      </c>
      <c r="P1549" s="24">
        <f t="shared" si="216"/>
        <v>0</v>
      </c>
      <c r="Q1549" s="24">
        <f t="shared" si="217"/>
        <v>0</v>
      </c>
      <c r="AE1549">
        <f>IF(E1549&lt;1,1,0)</f>
        <v>0</v>
      </c>
      <c r="AF1549">
        <f>IF(AE1549=1,"",E1549)</f>
        <v>78.400000000000006</v>
      </c>
      <c r="AG1549">
        <f>E1549/3.6</f>
        <v>21.777777777777779</v>
      </c>
    </row>
    <row r="1550" spans="2:33" x14ac:dyDescent="0.3">
      <c r="B1550" s="7" t="s">
        <v>55</v>
      </c>
      <c r="C1550" s="7">
        <v>1542</v>
      </c>
      <c r="D1550" s="7">
        <v>65</v>
      </c>
      <c r="E1550" s="13">
        <v>81.8</v>
      </c>
      <c r="F1550" s="26">
        <f t="shared" si="223"/>
        <v>0.90277777777777779</v>
      </c>
      <c r="G1550" s="26">
        <f t="shared" si="218"/>
        <v>22.722222222222221</v>
      </c>
      <c r="H1550" s="26">
        <f t="shared" si="224"/>
        <v>3.25</v>
      </c>
      <c r="I1550" s="28">
        <f>$Y$8*F1550</f>
        <v>1534.7222222222222</v>
      </c>
      <c r="J1550" s="28">
        <f>$Z$8*$Y$8*$AA$8</f>
        <v>200.12400000000002</v>
      </c>
      <c r="K1550" s="28">
        <f>0.5*$AB$8*$AD$8*$AC$8*(G1550)^2</f>
        <v>216.84574074074069</v>
      </c>
      <c r="L1550" s="28">
        <f t="shared" si="219"/>
        <v>1951.6919629629629</v>
      </c>
      <c r="M1550" s="31">
        <f t="shared" si="220"/>
        <v>44346.778491769546</v>
      </c>
      <c r="N1550" s="31">
        <f t="shared" si="221"/>
        <v>44.346778491769548</v>
      </c>
      <c r="O1550" s="24" t="str">
        <f t="shared" si="222"/>
        <v/>
      </c>
      <c r="P1550" s="24">
        <f t="shared" si="216"/>
        <v>0</v>
      </c>
      <c r="Q1550" s="24">
        <f t="shared" si="217"/>
        <v>0</v>
      </c>
      <c r="AE1550">
        <f>IF(E1550&lt;1,1,0)</f>
        <v>0</v>
      </c>
      <c r="AF1550">
        <f>IF(AE1550=1,"",E1550)</f>
        <v>81.8</v>
      </c>
      <c r="AG1550">
        <f>E1550/3.6</f>
        <v>22.722222222222221</v>
      </c>
    </row>
    <row r="1551" spans="2:33" x14ac:dyDescent="0.3">
      <c r="B1551" s="7" t="s">
        <v>55</v>
      </c>
      <c r="C1551" s="7">
        <v>1543</v>
      </c>
      <c r="D1551" s="7">
        <v>66</v>
      </c>
      <c r="E1551" s="13">
        <v>84.9</v>
      </c>
      <c r="F1551" s="26">
        <f t="shared" si="223"/>
        <v>0.7777777777777789</v>
      </c>
      <c r="G1551" s="26">
        <f t="shared" si="218"/>
        <v>23.583333333333336</v>
      </c>
      <c r="H1551" s="26">
        <f t="shared" si="224"/>
        <v>2.8000000000000043</v>
      </c>
      <c r="I1551" s="28">
        <f>$Y$8*F1551</f>
        <v>1322.2222222222242</v>
      </c>
      <c r="J1551" s="28">
        <f>$Z$8*$Y$8*$AA$8</f>
        <v>200.12400000000002</v>
      </c>
      <c r="K1551" s="28">
        <f>0.5*$AB$8*$AD$8*$AC$8*(G1551)^2</f>
        <v>233.5929166666667</v>
      </c>
      <c r="L1551" s="28">
        <f t="shared" si="219"/>
        <v>1755.939138888891</v>
      </c>
      <c r="M1551" s="31">
        <f t="shared" si="220"/>
        <v>41410.898025463015</v>
      </c>
      <c r="N1551" s="31">
        <f t="shared" si="221"/>
        <v>41.410898025463013</v>
      </c>
      <c r="O1551" s="24" t="str">
        <f t="shared" si="222"/>
        <v/>
      </c>
      <c r="P1551" s="24">
        <f t="shared" si="216"/>
        <v>0</v>
      </c>
      <c r="Q1551" s="24">
        <f t="shared" si="217"/>
        <v>0</v>
      </c>
      <c r="AE1551">
        <f>IF(E1551&lt;1,1,0)</f>
        <v>0</v>
      </c>
      <c r="AF1551">
        <f>IF(AE1551=1,"",E1551)</f>
        <v>84.9</v>
      </c>
      <c r="AG1551">
        <f>E1551/3.6</f>
        <v>23.583333333333336</v>
      </c>
    </row>
    <row r="1552" spans="2:33" x14ac:dyDescent="0.3">
      <c r="B1552" s="7" t="s">
        <v>55</v>
      </c>
      <c r="C1552" s="7">
        <v>1544</v>
      </c>
      <c r="D1552" s="7">
        <v>67</v>
      </c>
      <c r="E1552" s="13">
        <v>87.4</v>
      </c>
      <c r="F1552" s="26">
        <f t="shared" si="223"/>
        <v>0.56944444444444364</v>
      </c>
      <c r="G1552" s="26">
        <f t="shared" si="218"/>
        <v>24.277777777777779</v>
      </c>
      <c r="H1552" s="26">
        <f t="shared" si="224"/>
        <v>2.0499999999999972</v>
      </c>
      <c r="I1552" s="28">
        <f>$Y$8*F1552</f>
        <v>968.05555555555418</v>
      </c>
      <c r="J1552" s="28">
        <f>$Z$8*$Y$8*$AA$8</f>
        <v>200.12400000000002</v>
      </c>
      <c r="K1552" s="28">
        <f>0.5*$AB$8*$AD$8*$AC$8*(G1552)^2</f>
        <v>247.5524074074074</v>
      </c>
      <c r="L1552" s="28">
        <f t="shared" si="219"/>
        <v>1415.7319629629615</v>
      </c>
      <c r="M1552" s="31">
        <f t="shared" si="220"/>
        <v>34370.825989711899</v>
      </c>
      <c r="N1552" s="31">
        <f t="shared" si="221"/>
        <v>34.370825989711896</v>
      </c>
      <c r="O1552" s="24" t="str">
        <f t="shared" si="222"/>
        <v/>
      </c>
      <c r="P1552" s="24">
        <f t="shared" si="216"/>
        <v>0</v>
      </c>
      <c r="Q1552" s="24">
        <f t="shared" si="217"/>
        <v>0</v>
      </c>
      <c r="AE1552">
        <f>IF(E1552&lt;1,1,0)</f>
        <v>0</v>
      </c>
      <c r="AF1552">
        <f>IF(AE1552=1,"",E1552)</f>
        <v>87.4</v>
      </c>
      <c r="AG1552">
        <f>E1552/3.6</f>
        <v>24.277777777777779</v>
      </c>
    </row>
    <row r="1553" spans="2:33" x14ac:dyDescent="0.3">
      <c r="B1553" s="7" t="s">
        <v>55</v>
      </c>
      <c r="C1553" s="7">
        <v>1545</v>
      </c>
      <c r="D1553" s="7">
        <v>68</v>
      </c>
      <c r="E1553" s="13">
        <v>89</v>
      </c>
      <c r="F1553" s="26">
        <f t="shared" si="223"/>
        <v>0.36111111111111033</v>
      </c>
      <c r="G1553" s="26">
        <f t="shared" si="218"/>
        <v>24.722222222222221</v>
      </c>
      <c r="H1553" s="26">
        <f t="shared" si="224"/>
        <v>1.2999999999999972</v>
      </c>
      <c r="I1553" s="28">
        <f>$Y$8*F1553</f>
        <v>613.88888888888755</v>
      </c>
      <c r="J1553" s="28">
        <f>$Z$8*$Y$8*$AA$8</f>
        <v>200.12400000000002</v>
      </c>
      <c r="K1553" s="28">
        <f>0.5*$AB$8*$AD$8*$AC$8*(G1553)^2</f>
        <v>256.69907407407402</v>
      </c>
      <c r="L1553" s="28">
        <f t="shared" si="219"/>
        <v>1070.7119629629615</v>
      </c>
      <c r="M1553" s="31">
        <f t="shared" si="220"/>
        <v>26470.379084362103</v>
      </c>
      <c r="N1553" s="31">
        <f t="shared" si="221"/>
        <v>26.470379084362104</v>
      </c>
      <c r="O1553" s="24" t="str">
        <f t="shared" si="222"/>
        <v/>
      </c>
      <c r="P1553" s="24">
        <f t="shared" si="216"/>
        <v>0</v>
      </c>
      <c r="Q1553" s="24">
        <f t="shared" si="217"/>
        <v>0</v>
      </c>
      <c r="AE1553">
        <f>IF(E1553&lt;1,1,0)</f>
        <v>0</v>
      </c>
      <c r="AF1553">
        <f>IF(AE1553=1,"",E1553)</f>
        <v>89</v>
      </c>
      <c r="AG1553">
        <f>E1553/3.6</f>
        <v>24.722222222222221</v>
      </c>
    </row>
    <row r="1554" spans="2:33" x14ac:dyDescent="0.3">
      <c r="B1554" s="7" t="s">
        <v>55</v>
      </c>
      <c r="C1554" s="7">
        <v>1546</v>
      </c>
      <c r="D1554" s="7">
        <v>69</v>
      </c>
      <c r="E1554" s="13">
        <v>90</v>
      </c>
      <c r="F1554" s="26">
        <f t="shared" si="223"/>
        <v>0.22222222222222143</v>
      </c>
      <c r="G1554" s="26">
        <f t="shared" si="218"/>
        <v>25</v>
      </c>
      <c r="H1554" s="26">
        <f t="shared" si="224"/>
        <v>0.79999999999999716</v>
      </c>
      <c r="I1554" s="28">
        <f>$Y$8*F1554</f>
        <v>377.77777777777646</v>
      </c>
      <c r="J1554" s="28">
        <f>$Z$8*$Y$8*$AA$8</f>
        <v>200.12400000000002</v>
      </c>
      <c r="K1554" s="28">
        <f>0.5*$AB$8*$AD$8*$AC$8*(G1554)^2</f>
        <v>262.5</v>
      </c>
      <c r="L1554" s="28">
        <f t="shared" si="219"/>
        <v>840.40177777777649</v>
      </c>
      <c r="M1554" s="31">
        <f t="shared" si="220"/>
        <v>21010.044444444411</v>
      </c>
      <c r="N1554" s="31">
        <f t="shared" si="221"/>
        <v>21.010044444444411</v>
      </c>
      <c r="O1554" s="24" t="str">
        <f t="shared" si="222"/>
        <v/>
      </c>
      <c r="P1554" s="24">
        <f t="shared" si="216"/>
        <v>0</v>
      </c>
      <c r="Q1554" s="24">
        <f t="shared" si="217"/>
        <v>0</v>
      </c>
      <c r="AE1554">
        <f>IF(E1554&lt;1,1,0)</f>
        <v>0</v>
      </c>
      <c r="AF1554">
        <f>IF(AE1554=1,"",E1554)</f>
        <v>90</v>
      </c>
      <c r="AG1554">
        <f>E1554/3.6</f>
        <v>25</v>
      </c>
    </row>
    <row r="1555" spans="2:33" x14ac:dyDescent="0.3">
      <c r="B1555" s="7" t="s">
        <v>55</v>
      </c>
      <c r="C1555" s="7">
        <v>1547</v>
      </c>
      <c r="D1555" s="7">
        <v>70</v>
      </c>
      <c r="E1555" s="13">
        <v>90.6</v>
      </c>
      <c r="F1555" s="26">
        <f t="shared" si="223"/>
        <v>0.1388888888888889</v>
      </c>
      <c r="G1555" s="26">
        <f t="shared" si="218"/>
        <v>25.166666666666664</v>
      </c>
      <c r="H1555" s="26">
        <f t="shared" si="224"/>
        <v>0.5</v>
      </c>
      <c r="I1555" s="28">
        <f>$Y$8*F1555</f>
        <v>236.11111111111111</v>
      </c>
      <c r="J1555" s="28">
        <f>$Z$8*$Y$8*$AA$8</f>
        <v>200.12400000000002</v>
      </c>
      <c r="K1555" s="28">
        <f>0.5*$AB$8*$AD$8*$AC$8*(G1555)^2</f>
        <v>266.0116666666666</v>
      </c>
      <c r="L1555" s="28">
        <f t="shared" si="219"/>
        <v>702.24677777777765</v>
      </c>
      <c r="M1555" s="31">
        <f t="shared" si="220"/>
        <v>17673.21057407407</v>
      </c>
      <c r="N1555" s="31">
        <f t="shared" si="221"/>
        <v>17.673210574074069</v>
      </c>
      <c r="O1555" s="24" t="str">
        <f t="shared" si="222"/>
        <v/>
      </c>
      <c r="P1555" s="24">
        <f t="shared" si="216"/>
        <v>0</v>
      </c>
      <c r="Q1555" s="24">
        <f t="shared" si="217"/>
        <v>0</v>
      </c>
      <c r="AE1555">
        <f>IF(E1555&lt;1,1,0)</f>
        <v>0</v>
      </c>
      <c r="AF1555">
        <f>IF(AE1555=1,"",E1555)</f>
        <v>90.6</v>
      </c>
      <c r="AG1555">
        <f>E1555/3.6</f>
        <v>25.166666666666664</v>
      </c>
    </row>
    <row r="1556" spans="2:33" x14ac:dyDescent="0.3">
      <c r="B1556" s="7" t="s">
        <v>55</v>
      </c>
      <c r="C1556" s="7">
        <v>1548</v>
      </c>
      <c r="D1556" s="7">
        <v>71</v>
      </c>
      <c r="E1556" s="13">
        <v>91</v>
      </c>
      <c r="F1556" s="26">
        <f t="shared" si="223"/>
        <v>0.12500000000000078</v>
      </c>
      <c r="G1556" s="26">
        <f t="shared" si="218"/>
        <v>25.277777777777779</v>
      </c>
      <c r="H1556" s="26">
        <f t="shared" si="224"/>
        <v>0.45000000000000284</v>
      </c>
      <c r="I1556" s="28">
        <f>$Y$8*F1556</f>
        <v>212.50000000000131</v>
      </c>
      <c r="J1556" s="28">
        <f>$Z$8*$Y$8*$AA$8</f>
        <v>200.12400000000002</v>
      </c>
      <c r="K1556" s="28">
        <f>0.5*$AB$8*$AD$8*$AC$8*(G1556)^2</f>
        <v>268.3657407407407</v>
      </c>
      <c r="L1556" s="28">
        <f t="shared" si="219"/>
        <v>680.98974074074204</v>
      </c>
      <c r="M1556" s="31">
        <f t="shared" si="220"/>
        <v>17213.907335390981</v>
      </c>
      <c r="N1556" s="31">
        <f t="shared" si="221"/>
        <v>17.213907335390982</v>
      </c>
      <c r="O1556" s="24" t="str">
        <f t="shared" si="222"/>
        <v/>
      </c>
      <c r="P1556" s="24">
        <f t="shared" si="216"/>
        <v>0</v>
      </c>
      <c r="Q1556" s="24">
        <f t="shared" si="217"/>
        <v>0</v>
      </c>
      <c r="AE1556">
        <f>IF(E1556&lt;1,1,0)</f>
        <v>0</v>
      </c>
      <c r="AF1556">
        <f>IF(AE1556=1,"",E1556)</f>
        <v>91</v>
      </c>
      <c r="AG1556">
        <f>E1556/3.6</f>
        <v>25.277777777777779</v>
      </c>
    </row>
    <row r="1557" spans="2:33" x14ac:dyDescent="0.3">
      <c r="B1557" s="7" t="s">
        <v>55</v>
      </c>
      <c r="C1557" s="7">
        <v>1549</v>
      </c>
      <c r="D1557" s="7">
        <v>72</v>
      </c>
      <c r="E1557" s="13">
        <v>91.5</v>
      </c>
      <c r="F1557" s="26">
        <f t="shared" si="223"/>
        <v>0.1388888888888889</v>
      </c>
      <c r="G1557" s="26">
        <f t="shared" si="218"/>
        <v>25.416666666666664</v>
      </c>
      <c r="H1557" s="26">
        <f t="shared" si="224"/>
        <v>0.5</v>
      </c>
      <c r="I1557" s="28">
        <f>$Y$8*F1557</f>
        <v>236.11111111111111</v>
      </c>
      <c r="J1557" s="28">
        <f>$Z$8*$Y$8*$AA$8</f>
        <v>200.12400000000002</v>
      </c>
      <c r="K1557" s="28">
        <f>0.5*$AB$8*$AD$8*$AC$8*(G1557)^2</f>
        <v>271.32291666666663</v>
      </c>
      <c r="L1557" s="28">
        <f t="shared" si="219"/>
        <v>707.55802777777774</v>
      </c>
      <c r="M1557" s="31">
        <f t="shared" si="220"/>
        <v>17983.766539351851</v>
      </c>
      <c r="N1557" s="31">
        <f t="shared" si="221"/>
        <v>17.983766539351851</v>
      </c>
      <c r="O1557" s="24" t="str">
        <f t="shared" si="222"/>
        <v/>
      </c>
      <c r="P1557" s="24">
        <f t="shared" si="216"/>
        <v>0</v>
      </c>
      <c r="Q1557" s="24">
        <f t="shared" si="217"/>
        <v>0</v>
      </c>
      <c r="AE1557">
        <f>IF(E1557&lt;1,1,0)</f>
        <v>0</v>
      </c>
      <c r="AF1557">
        <f>IF(AE1557=1,"",E1557)</f>
        <v>91.5</v>
      </c>
      <c r="AG1557">
        <f>E1557/3.6</f>
        <v>25.416666666666664</v>
      </c>
    </row>
    <row r="1558" spans="2:33" x14ac:dyDescent="0.3">
      <c r="B1558" s="7" t="s">
        <v>55</v>
      </c>
      <c r="C1558" s="7">
        <v>1550</v>
      </c>
      <c r="D1558" s="7">
        <v>73</v>
      </c>
      <c r="E1558" s="13">
        <v>92</v>
      </c>
      <c r="F1558" s="26">
        <f t="shared" si="223"/>
        <v>0.16666666666666705</v>
      </c>
      <c r="G1558" s="26">
        <f t="shared" si="218"/>
        <v>25.555555555555554</v>
      </c>
      <c r="H1558" s="26">
        <f t="shared" si="224"/>
        <v>0.60000000000000142</v>
      </c>
      <c r="I1558" s="28">
        <f>$Y$8*F1558</f>
        <v>283.333333333334</v>
      </c>
      <c r="J1558" s="28">
        <f>$Z$8*$Y$8*$AA$8</f>
        <v>200.12400000000002</v>
      </c>
      <c r="K1558" s="28">
        <f>0.5*$AB$8*$AD$8*$AC$8*(G1558)^2</f>
        <v>274.29629629629625</v>
      </c>
      <c r="L1558" s="28">
        <f t="shared" si="219"/>
        <v>757.75362962963027</v>
      </c>
      <c r="M1558" s="31">
        <f t="shared" si="220"/>
        <v>19364.814979423882</v>
      </c>
      <c r="N1558" s="31">
        <f t="shared" si="221"/>
        <v>19.364814979423883</v>
      </c>
      <c r="O1558" s="24" t="str">
        <f t="shared" si="222"/>
        <v/>
      </c>
      <c r="P1558" s="24">
        <f t="shared" si="216"/>
        <v>0</v>
      </c>
      <c r="Q1558" s="24">
        <f t="shared" si="217"/>
        <v>0</v>
      </c>
      <c r="AE1558">
        <f>IF(E1558&lt;1,1,0)</f>
        <v>0</v>
      </c>
      <c r="AF1558">
        <f>IF(AE1558=1,"",E1558)</f>
        <v>92</v>
      </c>
      <c r="AG1558">
        <f>E1558/3.6</f>
        <v>25.555555555555554</v>
      </c>
    </row>
    <row r="1559" spans="2:33" x14ac:dyDescent="0.3">
      <c r="B1559" s="7" t="s">
        <v>55</v>
      </c>
      <c r="C1559" s="7">
        <v>1551</v>
      </c>
      <c r="D1559" s="7">
        <v>74</v>
      </c>
      <c r="E1559" s="13">
        <v>92.7</v>
      </c>
      <c r="F1559" s="26">
        <f t="shared" si="223"/>
        <v>0.19444444444444522</v>
      </c>
      <c r="G1559" s="26">
        <f t="shared" si="218"/>
        <v>25.75</v>
      </c>
      <c r="H1559" s="26">
        <f t="shared" si="224"/>
        <v>0.70000000000000284</v>
      </c>
      <c r="I1559" s="28">
        <f>$Y$8*F1559</f>
        <v>330.55555555555691</v>
      </c>
      <c r="J1559" s="28">
        <f>$Z$8*$Y$8*$AA$8</f>
        <v>200.12400000000002</v>
      </c>
      <c r="K1559" s="28">
        <f>0.5*$AB$8*$AD$8*$AC$8*(G1559)^2</f>
        <v>278.48624999999998</v>
      </c>
      <c r="L1559" s="28">
        <f t="shared" si="219"/>
        <v>809.16580555555697</v>
      </c>
      <c r="M1559" s="31">
        <f t="shared" si="220"/>
        <v>20836.019493055592</v>
      </c>
      <c r="N1559" s="31">
        <f t="shared" si="221"/>
        <v>20.836019493055591</v>
      </c>
      <c r="O1559" s="24" t="str">
        <f t="shared" si="222"/>
        <v/>
      </c>
      <c r="P1559" s="24">
        <f t="shared" si="216"/>
        <v>0</v>
      </c>
      <c r="Q1559" s="24">
        <f t="shared" si="217"/>
        <v>0</v>
      </c>
      <c r="AE1559">
        <f>IF(E1559&lt;1,1,0)</f>
        <v>0</v>
      </c>
      <c r="AF1559">
        <f>IF(AE1559=1,"",E1559)</f>
        <v>92.7</v>
      </c>
      <c r="AG1559">
        <f>E1559/3.6</f>
        <v>25.75</v>
      </c>
    </row>
    <row r="1560" spans="2:33" x14ac:dyDescent="0.3">
      <c r="B1560" s="7" t="s">
        <v>55</v>
      </c>
      <c r="C1560" s="7">
        <v>1552</v>
      </c>
      <c r="D1560" s="7">
        <v>75</v>
      </c>
      <c r="E1560" s="13">
        <v>93.4</v>
      </c>
      <c r="F1560" s="26">
        <f t="shared" si="223"/>
        <v>0.20833333333333331</v>
      </c>
      <c r="G1560" s="26">
        <f t="shared" si="218"/>
        <v>25.944444444444446</v>
      </c>
      <c r="H1560" s="26">
        <f t="shared" si="224"/>
        <v>0.75</v>
      </c>
      <c r="I1560" s="28">
        <f>$Y$8*F1560</f>
        <v>354.16666666666663</v>
      </c>
      <c r="J1560" s="28">
        <f>$Z$8*$Y$8*$AA$8</f>
        <v>200.12400000000002</v>
      </c>
      <c r="K1560" s="28">
        <f>0.5*$AB$8*$AD$8*$AC$8*(G1560)^2</f>
        <v>282.70796296296299</v>
      </c>
      <c r="L1560" s="28">
        <f t="shared" si="219"/>
        <v>836.9986296296297</v>
      </c>
      <c r="M1560" s="31">
        <f t="shared" si="220"/>
        <v>21715.464446502061</v>
      </c>
      <c r="N1560" s="31">
        <f t="shared" si="221"/>
        <v>21.715464446502061</v>
      </c>
      <c r="O1560" s="24" t="str">
        <f t="shared" si="222"/>
        <v/>
      </c>
      <c r="P1560" s="24">
        <f t="shared" si="216"/>
        <v>0</v>
      </c>
      <c r="Q1560" s="24">
        <f t="shared" si="217"/>
        <v>0</v>
      </c>
      <c r="AE1560">
        <f>IF(E1560&lt;1,1,0)</f>
        <v>0</v>
      </c>
      <c r="AF1560">
        <f>IF(AE1560=1,"",E1560)</f>
        <v>93.4</v>
      </c>
      <c r="AG1560">
        <f>E1560/3.6</f>
        <v>25.944444444444446</v>
      </c>
    </row>
    <row r="1561" spans="2:33" x14ac:dyDescent="0.3">
      <c r="B1561" s="7" t="s">
        <v>55</v>
      </c>
      <c r="C1561" s="7">
        <v>1553</v>
      </c>
      <c r="D1561" s="7">
        <v>76</v>
      </c>
      <c r="E1561" s="13">
        <v>94.2</v>
      </c>
      <c r="F1561" s="26">
        <f t="shared" si="223"/>
        <v>0.20833333333333331</v>
      </c>
      <c r="G1561" s="26">
        <f t="shared" si="218"/>
        <v>26.166666666666668</v>
      </c>
      <c r="H1561" s="26">
        <f t="shared" si="224"/>
        <v>0.75</v>
      </c>
      <c r="I1561" s="28">
        <f>$Y$8*F1561</f>
        <v>354.16666666666663</v>
      </c>
      <c r="J1561" s="28">
        <f>$Z$8*$Y$8*$AA$8</f>
        <v>200.12400000000002</v>
      </c>
      <c r="K1561" s="28">
        <f>0.5*$AB$8*$AD$8*$AC$8*(G1561)^2</f>
        <v>287.57166666666666</v>
      </c>
      <c r="L1561" s="28">
        <f t="shared" si="219"/>
        <v>841.86233333333325</v>
      </c>
      <c r="M1561" s="31">
        <f t="shared" si="220"/>
        <v>22028.731055555556</v>
      </c>
      <c r="N1561" s="31">
        <f t="shared" si="221"/>
        <v>22.028731055555557</v>
      </c>
      <c r="O1561" s="24" t="str">
        <f t="shared" si="222"/>
        <v/>
      </c>
      <c r="P1561" s="24">
        <f t="shared" si="216"/>
        <v>0</v>
      </c>
      <c r="Q1561" s="24">
        <f t="shared" si="217"/>
        <v>0</v>
      </c>
      <c r="AE1561">
        <f>IF(E1561&lt;1,1,0)</f>
        <v>0</v>
      </c>
      <c r="AF1561">
        <f>IF(AE1561=1,"",E1561)</f>
        <v>94.2</v>
      </c>
      <c r="AG1561">
        <f>E1561/3.6</f>
        <v>26.166666666666668</v>
      </c>
    </row>
    <row r="1562" spans="2:33" x14ac:dyDescent="0.3">
      <c r="B1562" s="7" t="s">
        <v>55</v>
      </c>
      <c r="C1562" s="7">
        <v>1554</v>
      </c>
      <c r="D1562" s="7">
        <v>77</v>
      </c>
      <c r="E1562" s="13">
        <v>94.9</v>
      </c>
      <c r="F1562" s="26">
        <f t="shared" si="223"/>
        <v>0.20833333333333331</v>
      </c>
      <c r="G1562" s="26">
        <f t="shared" si="218"/>
        <v>26.361111111111111</v>
      </c>
      <c r="H1562" s="26">
        <f t="shared" si="224"/>
        <v>0.75</v>
      </c>
      <c r="I1562" s="28">
        <f>$Y$8*F1562</f>
        <v>354.16666666666663</v>
      </c>
      <c r="J1562" s="28">
        <f>$Z$8*$Y$8*$AA$8</f>
        <v>200.12400000000002</v>
      </c>
      <c r="K1562" s="28">
        <f>0.5*$AB$8*$AD$8*$AC$8*(G1562)^2</f>
        <v>291.86143518518514</v>
      </c>
      <c r="L1562" s="28">
        <f t="shared" si="219"/>
        <v>846.15210185185174</v>
      </c>
      <c r="M1562" s="31">
        <f t="shared" si="220"/>
        <v>22305.509573816867</v>
      </c>
      <c r="N1562" s="31">
        <f t="shared" si="221"/>
        <v>22.305509573816867</v>
      </c>
      <c r="O1562" s="24" t="str">
        <f t="shared" si="222"/>
        <v/>
      </c>
      <c r="P1562" s="24">
        <f t="shared" si="216"/>
        <v>0</v>
      </c>
      <c r="Q1562" s="24">
        <f t="shared" si="217"/>
        <v>0</v>
      </c>
      <c r="AE1562">
        <f>IF(E1562&lt;1,1,0)</f>
        <v>0</v>
      </c>
      <c r="AF1562">
        <f>IF(AE1562=1,"",E1562)</f>
        <v>94.9</v>
      </c>
      <c r="AG1562">
        <f>E1562/3.6</f>
        <v>26.361111111111111</v>
      </c>
    </row>
    <row r="1563" spans="2:33" x14ac:dyDescent="0.3">
      <c r="B1563" s="7" t="s">
        <v>55</v>
      </c>
      <c r="C1563" s="7">
        <v>1555</v>
      </c>
      <c r="D1563" s="7">
        <v>78</v>
      </c>
      <c r="E1563" s="13">
        <v>95.7</v>
      </c>
      <c r="F1563" s="26">
        <f t="shared" si="223"/>
        <v>0.23611111111110952</v>
      </c>
      <c r="G1563" s="26">
        <f t="shared" si="218"/>
        <v>26.583333333333332</v>
      </c>
      <c r="H1563" s="26">
        <f t="shared" si="224"/>
        <v>0.84999999999999432</v>
      </c>
      <c r="I1563" s="28">
        <f>$Y$8*F1563</f>
        <v>401.38888888888619</v>
      </c>
      <c r="J1563" s="28">
        <f>$Z$8*$Y$8*$AA$8</f>
        <v>200.12400000000002</v>
      </c>
      <c r="K1563" s="28">
        <f>0.5*$AB$8*$AD$8*$AC$8*(G1563)^2</f>
        <v>296.80291666666665</v>
      </c>
      <c r="L1563" s="28">
        <f t="shared" si="219"/>
        <v>898.31580555555286</v>
      </c>
      <c r="M1563" s="31">
        <f t="shared" si="220"/>
        <v>23880.228497685112</v>
      </c>
      <c r="N1563" s="31">
        <f t="shared" si="221"/>
        <v>23.88022849768511</v>
      </c>
      <c r="O1563" s="24" t="str">
        <f t="shared" si="222"/>
        <v/>
      </c>
      <c r="P1563" s="24">
        <f t="shared" si="216"/>
        <v>0</v>
      </c>
      <c r="Q1563" s="24">
        <f t="shared" si="217"/>
        <v>0</v>
      </c>
      <c r="AE1563">
        <f>IF(E1563&lt;1,1,0)</f>
        <v>0</v>
      </c>
      <c r="AF1563">
        <f>IF(AE1563=1,"",E1563)</f>
        <v>95.7</v>
      </c>
      <c r="AG1563">
        <f>E1563/3.6</f>
        <v>26.583333333333332</v>
      </c>
    </row>
    <row r="1564" spans="2:33" x14ac:dyDescent="0.3">
      <c r="B1564" s="7" t="s">
        <v>55</v>
      </c>
      <c r="C1564" s="7">
        <v>1556</v>
      </c>
      <c r="D1564" s="7">
        <v>79</v>
      </c>
      <c r="E1564" s="13">
        <v>96.6</v>
      </c>
      <c r="F1564" s="26">
        <f t="shared" si="223"/>
        <v>0.27777777777777779</v>
      </c>
      <c r="G1564" s="26">
        <f t="shared" si="218"/>
        <v>26.833333333333332</v>
      </c>
      <c r="H1564" s="26">
        <f t="shared" si="224"/>
        <v>1</v>
      </c>
      <c r="I1564" s="28">
        <f>$Y$8*F1564</f>
        <v>472.22222222222223</v>
      </c>
      <c r="J1564" s="28">
        <f>$Z$8*$Y$8*$AA$8</f>
        <v>200.12400000000002</v>
      </c>
      <c r="K1564" s="28">
        <f>0.5*$AB$8*$AD$8*$AC$8*(G1564)^2</f>
        <v>302.41166666666663</v>
      </c>
      <c r="L1564" s="28">
        <f t="shared" si="219"/>
        <v>974.75788888888883</v>
      </c>
      <c r="M1564" s="31">
        <f t="shared" si="220"/>
        <v>26156.00335185185</v>
      </c>
      <c r="N1564" s="31">
        <f t="shared" si="221"/>
        <v>26.156003351851851</v>
      </c>
      <c r="O1564" s="24" t="str">
        <f t="shared" si="222"/>
        <v/>
      </c>
      <c r="P1564" s="24">
        <f t="shared" si="216"/>
        <v>0</v>
      </c>
      <c r="Q1564" s="24">
        <f t="shared" si="217"/>
        <v>0</v>
      </c>
      <c r="AE1564">
        <f>IF(E1564&lt;1,1,0)</f>
        <v>0</v>
      </c>
      <c r="AF1564">
        <f>IF(AE1564=1,"",E1564)</f>
        <v>96.6</v>
      </c>
      <c r="AG1564">
        <f>E1564/3.6</f>
        <v>26.833333333333332</v>
      </c>
    </row>
    <row r="1565" spans="2:33" x14ac:dyDescent="0.3">
      <c r="B1565" s="7" t="s">
        <v>55</v>
      </c>
      <c r="C1565" s="7">
        <v>1557</v>
      </c>
      <c r="D1565" s="7">
        <v>80</v>
      </c>
      <c r="E1565" s="13">
        <v>97.7</v>
      </c>
      <c r="F1565" s="26">
        <f t="shared" si="223"/>
        <v>0.31944444444444603</v>
      </c>
      <c r="G1565" s="26">
        <f t="shared" si="218"/>
        <v>27.138888888888889</v>
      </c>
      <c r="H1565" s="26">
        <f t="shared" si="224"/>
        <v>1.1500000000000057</v>
      </c>
      <c r="I1565" s="28">
        <f>$Y$8*F1565</f>
        <v>543.05555555555827</v>
      </c>
      <c r="J1565" s="28">
        <f>$Z$8*$Y$8*$AA$8</f>
        <v>200.12400000000002</v>
      </c>
      <c r="K1565" s="28">
        <f>0.5*$AB$8*$AD$8*$AC$8*(G1565)^2</f>
        <v>309.33810185185183</v>
      </c>
      <c r="L1565" s="28">
        <f t="shared" si="219"/>
        <v>1052.5176574074101</v>
      </c>
      <c r="M1565" s="31">
        <f t="shared" si="220"/>
        <v>28564.159757973324</v>
      </c>
      <c r="N1565" s="31">
        <f t="shared" si="221"/>
        <v>28.564159757973325</v>
      </c>
      <c r="O1565" s="24" t="str">
        <f t="shared" si="222"/>
        <v/>
      </c>
      <c r="P1565" s="24">
        <f t="shared" si="216"/>
        <v>0</v>
      </c>
      <c r="Q1565" s="24">
        <f t="shared" si="217"/>
        <v>0</v>
      </c>
      <c r="AE1565">
        <f>IF(E1565&lt;1,1,0)</f>
        <v>0</v>
      </c>
      <c r="AF1565">
        <f>IF(AE1565=1,"",E1565)</f>
        <v>97.7</v>
      </c>
      <c r="AG1565">
        <f>E1565/3.6</f>
        <v>27.138888888888889</v>
      </c>
    </row>
    <row r="1566" spans="2:33" x14ac:dyDescent="0.3">
      <c r="B1566" s="7" t="s">
        <v>55</v>
      </c>
      <c r="C1566" s="7">
        <v>1558</v>
      </c>
      <c r="D1566" s="7">
        <v>81</v>
      </c>
      <c r="E1566" s="13">
        <v>98.9</v>
      </c>
      <c r="F1566" s="26">
        <f t="shared" si="223"/>
        <v>0.37500000000000039</v>
      </c>
      <c r="G1566" s="26">
        <f t="shared" si="218"/>
        <v>27.472222222222221</v>
      </c>
      <c r="H1566" s="26">
        <f t="shared" si="224"/>
        <v>1.3500000000000014</v>
      </c>
      <c r="I1566" s="28">
        <f>$Y$8*F1566</f>
        <v>637.50000000000068</v>
      </c>
      <c r="J1566" s="28">
        <f>$Z$8*$Y$8*$AA$8</f>
        <v>200.12400000000002</v>
      </c>
      <c r="K1566" s="28">
        <f>0.5*$AB$8*$AD$8*$AC$8*(G1566)^2</f>
        <v>316.98365740740735</v>
      </c>
      <c r="L1566" s="28">
        <f t="shared" si="219"/>
        <v>1154.6076574074082</v>
      </c>
      <c r="M1566" s="31">
        <f t="shared" si="220"/>
        <v>31719.638143775741</v>
      </c>
      <c r="N1566" s="31">
        <f t="shared" si="221"/>
        <v>31.71963814377574</v>
      </c>
      <c r="O1566" s="24" t="str">
        <f t="shared" si="222"/>
        <v/>
      </c>
      <c r="P1566" s="24">
        <f t="shared" si="216"/>
        <v>0</v>
      </c>
      <c r="Q1566" s="24">
        <f t="shared" si="217"/>
        <v>0</v>
      </c>
      <c r="AE1566">
        <f>IF(E1566&lt;1,1,0)</f>
        <v>0</v>
      </c>
      <c r="AF1566">
        <f>IF(AE1566=1,"",E1566)</f>
        <v>98.9</v>
      </c>
      <c r="AG1566">
        <f>E1566/3.6</f>
        <v>27.472222222222221</v>
      </c>
    </row>
    <row r="1567" spans="2:33" x14ac:dyDescent="0.3">
      <c r="B1567" s="7" t="s">
        <v>55</v>
      </c>
      <c r="C1567" s="7">
        <v>1559</v>
      </c>
      <c r="D1567" s="7">
        <v>82</v>
      </c>
      <c r="E1567" s="13">
        <v>100.4</v>
      </c>
      <c r="F1567" s="26">
        <f t="shared" si="223"/>
        <v>0.43055555555555475</v>
      </c>
      <c r="G1567" s="26">
        <f t="shared" si="218"/>
        <v>27.888888888888889</v>
      </c>
      <c r="H1567" s="26">
        <f t="shared" si="224"/>
        <v>1.5499999999999972</v>
      </c>
      <c r="I1567" s="28">
        <f>$Y$8*F1567</f>
        <v>731.94444444444309</v>
      </c>
      <c r="J1567" s="28">
        <f>$Z$8*$Y$8*$AA$8</f>
        <v>200.12400000000002</v>
      </c>
      <c r="K1567" s="28">
        <f>0.5*$AB$8*$AD$8*$AC$8*(G1567)^2</f>
        <v>326.67185185185184</v>
      </c>
      <c r="L1567" s="28">
        <f t="shared" si="219"/>
        <v>1258.7402962962949</v>
      </c>
      <c r="M1567" s="31">
        <f t="shared" si="220"/>
        <v>35104.868263374447</v>
      </c>
      <c r="N1567" s="31">
        <f t="shared" si="221"/>
        <v>35.104868263374449</v>
      </c>
      <c r="O1567" s="24" t="str">
        <f t="shared" si="222"/>
        <v/>
      </c>
      <c r="P1567" s="24">
        <f t="shared" si="216"/>
        <v>0</v>
      </c>
      <c r="Q1567" s="24">
        <f t="shared" si="217"/>
        <v>0</v>
      </c>
      <c r="AE1567">
        <f>IF(E1567&lt;1,1,0)</f>
        <v>0</v>
      </c>
      <c r="AF1567">
        <f>IF(AE1567=1,"",E1567)</f>
        <v>100.4</v>
      </c>
      <c r="AG1567">
        <f>E1567/3.6</f>
        <v>27.888888888888889</v>
      </c>
    </row>
    <row r="1568" spans="2:33" x14ac:dyDescent="0.3">
      <c r="B1568" s="7" t="s">
        <v>55</v>
      </c>
      <c r="C1568" s="7">
        <v>1560</v>
      </c>
      <c r="D1568" s="7">
        <v>83</v>
      </c>
      <c r="E1568" s="13">
        <v>102</v>
      </c>
      <c r="F1568" s="26">
        <f t="shared" si="223"/>
        <v>0.44444444444444287</v>
      </c>
      <c r="G1568" s="26">
        <f t="shared" si="218"/>
        <v>28.333333333333332</v>
      </c>
      <c r="H1568" s="26">
        <f t="shared" si="224"/>
        <v>1.5999999999999943</v>
      </c>
      <c r="I1568" s="28">
        <f>$Y$8*F1568</f>
        <v>755.55555555555293</v>
      </c>
      <c r="J1568" s="28">
        <f>$Z$8*$Y$8*$AA$8</f>
        <v>200.12400000000002</v>
      </c>
      <c r="K1568" s="28">
        <f>0.5*$AB$8*$AD$8*$AC$8*(G1568)^2</f>
        <v>337.16666666666663</v>
      </c>
      <c r="L1568" s="28">
        <f t="shared" si="219"/>
        <v>1292.8462222222197</v>
      </c>
      <c r="M1568" s="31">
        <f t="shared" si="220"/>
        <v>36630.642962962891</v>
      </c>
      <c r="N1568" s="31">
        <f t="shared" si="221"/>
        <v>36.630642962962888</v>
      </c>
      <c r="O1568" s="24" t="str">
        <f t="shared" si="222"/>
        <v/>
      </c>
      <c r="P1568" s="24">
        <f t="shared" si="216"/>
        <v>0</v>
      </c>
      <c r="Q1568" s="24">
        <f t="shared" si="217"/>
        <v>0</v>
      </c>
      <c r="AE1568">
        <f>IF(E1568&lt;1,1,0)</f>
        <v>0</v>
      </c>
      <c r="AF1568">
        <f>IF(AE1568=1,"",E1568)</f>
        <v>102</v>
      </c>
      <c r="AG1568">
        <f>E1568/3.6</f>
        <v>28.333333333333332</v>
      </c>
    </row>
    <row r="1569" spans="2:33" x14ac:dyDescent="0.3">
      <c r="B1569" s="7" t="s">
        <v>55</v>
      </c>
      <c r="C1569" s="7">
        <v>1561</v>
      </c>
      <c r="D1569" s="7">
        <v>84</v>
      </c>
      <c r="E1569" s="13">
        <v>103.6</v>
      </c>
      <c r="F1569" s="26">
        <f t="shared" si="223"/>
        <v>0.44444444444444481</v>
      </c>
      <c r="G1569" s="26">
        <f t="shared" si="218"/>
        <v>28.777777777777775</v>
      </c>
      <c r="H1569" s="26">
        <f t="shared" si="224"/>
        <v>1.6000000000000014</v>
      </c>
      <c r="I1569" s="28">
        <f>$Y$8*F1569</f>
        <v>755.55555555555623</v>
      </c>
      <c r="J1569" s="28">
        <f>$Z$8*$Y$8*$AA$8</f>
        <v>200.12400000000002</v>
      </c>
      <c r="K1569" s="28">
        <f>0.5*$AB$8*$AD$8*$AC$8*(G1569)^2</f>
        <v>347.82740740740729</v>
      </c>
      <c r="L1569" s="28">
        <f t="shared" si="219"/>
        <v>1303.5069629629636</v>
      </c>
      <c r="M1569" s="31">
        <f t="shared" si="220"/>
        <v>37512.033711934171</v>
      </c>
      <c r="N1569" s="31">
        <f t="shared" si="221"/>
        <v>37.512033711934173</v>
      </c>
      <c r="O1569" s="24" t="str">
        <f t="shared" si="222"/>
        <v/>
      </c>
      <c r="P1569" s="24">
        <f t="shared" si="216"/>
        <v>0</v>
      </c>
      <c r="Q1569" s="24">
        <f t="shared" si="217"/>
        <v>0</v>
      </c>
      <c r="AE1569">
        <f>IF(E1569&lt;1,1,0)</f>
        <v>0</v>
      </c>
      <c r="AF1569">
        <f>IF(AE1569=1,"",E1569)</f>
        <v>103.6</v>
      </c>
      <c r="AG1569">
        <f>E1569/3.6</f>
        <v>28.777777777777775</v>
      </c>
    </row>
    <row r="1570" spans="2:33" x14ac:dyDescent="0.3">
      <c r="B1570" s="7" t="s">
        <v>55</v>
      </c>
      <c r="C1570" s="7">
        <v>1562</v>
      </c>
      <c r="D1570" s="7">
        <v>85</v>
      </c>
      <c r="E1570" s="13">
        <v>105.2</v>
      </c>
      <c r="F1570" s="26">
        <f t="shared" si="223"/>
        <v>0.44444444444444481</v>
      </c>
      <c r="G1570" s="26">
        <f t="shared" si="218"/>
        <v>29.222222222222221</v>
      </c>
      <c r="H1570" s="26">
        <f t="shared" si="224"/>
        <v>1.6000000000000014</v>
      </c>
      <c r="I1570" s="28">
        <f>$Y$8*F1570</f>
        <v>755.55555555555623</v>
      </c>
      <c r="J1570" s="28">
        <f>$Z$8*$Y$8*$AA$8</f>
        <v>200.12400000000002</v>
      </c>
      <c r="K1570" s="28">
        <f>0.5*$AB$8*$AD$8*$AC$8*(G1570)^2</f>
        <v>358.65407407407406</v>
      </c>
      <c r="L1570" s="28">
        <f t="shared" si="219"/>
        <v>1314.3336296296302</v>
      </c>
      <c r="M1570" s="31">
        <f t="shared" si="220"/>
        <v>38407.749399176973</v>
      </c>
      <c r="N1570" s="31">
        <f t="shared" si="221"/>
        <v>38.407749399176971</v>
      </c>
      <c r="O1570" s="24" t="str">
        <f t="shared" si="222"/>
        <v/>
      </c>
      <c r="P1570" s="24">
        <f t="shared" si="216"/>
        <v>0</v>
      </c>
      <c r="Q1570" s="24">
        <f t="shared" si="217"/>
        <v>0</v>
      </c>
      <c r="AE1570">
        <f>IF(E1570&lt;1,1,0)</f>
        <v>0</v>
      </c>
      <c r="AF1570">
        <f>IF(AE1570=1,"",E1570)</f>
        <v>105.2</v>
      </c>
      <c r="AG1570">
        <f>E1570/3.6</f>
        <v>29.222222222222221</v>
      </c>
    </row>
    <row r="1571" spans="2:33" x14ac:dyDescent="0.3">
      <c r="B1571" s="7" t="s">
        <v>55</v>
      </c>
      <c r="C1571" s="7">
        <v>1563</v>
      </c>
      <c r="D1571" s="7">
        <v>86</v>
      </c>
      <c r="E1571" s="13">
        <v>106.8</v>
      </c>
      <c r="F1571" s="26">
        <f t="shared" si="223"/>
        <v>0.45833333333333293</v>
      </c>
      <c r="G1571" s="26">
        <f t="shared" si="218"/>
        <v>29.666666666666664</v>
      </c>
      <c r="H1571" s="26">
        <f t="shared" si="224"/>
        <v>1.6499999999999986</v>
      </c>
      <c r="I1571" s="28">
        <f>$Y$8*F1571</f>
        <v>779.16666666666595</v>
      </c>
      <c r="J1571" s="28">
        <f>$Z$8*$Y$8*$AA$8</f>
        <v>200.12400000000002</v>
      </c>
      <c r="K1571" s="28">
        <f>0.5*$AB$8*$AD$8*$AC$8*(G1571)^2</f>
        <v>369.64666666666659</v>
      </c>
      <c r="L1571" s="28">
        <f t="shared" si="219"/>
        <v>1348.9373333333326</v>
      </c>
      <c r="M1571" s="31">
        <f t="shared" si="220"/>
        <v>40018.474222222198</v>
      </c>
      <c r="N1571" s="31">
        <f t="shared" si="221"/>
        <v>40.018474222222196</v>
      </c>
      <c r="O1571" s="24" t="str">
        <f t="shared" si="222"/>
        <v/>
      </c>
      <c r="P1571" s="24">
        <f t="shared" si="216"/>
        <v>0</v>
      </c>
      <c r="Q1571" s="24">
        <f t="shared" si="217"/>
        <v>0</v>
      </c>
      <c r="AE1571">
        <f>IF(E1571&lt;1,1,0)</f>
        <v>0</v>
      </c>
      <c r="AF1571">
        <f>IF(AE1571=1,"",E1571)</f>
        <v>106.8</v>
      </c>
      <c r="AG1571">
        <f>E1571/3.6</f>
        <v>29.666666666666664</v>
      </c>
    </row>
    <row r="1572" spans="2:33" x14ac:dyDescent="0.3">
      <c r="B1572" s="7" t="s">
        <v>55</v>
      </c>
      <c r="C1572" s="7">
        <v>1564</v>
      </c>
      <c r="D1572" s="7">
        <v>87</v>
      </c>
      <c r="E1572" s="13">
        <v>108.5</v>
      </c>
      <c r="F1572" s="26">
        <f t="shared" si="223"/>
        <v>0.47222222222222299</v>
      </c>
      <c r="G1572" s="26">
        <f t="shared" si="218"/>
        <v>30.138888888888889</v>
      </c>
      <c r="H1572" s="26">
        <f t="shared" si="224"/>
        <v>1.7000000000000028</v>
      </c>
      <c r="I1572" s="28">
        <f>$Y$8*F1572</f>
        <v>802.77777777777908</v>
      </c>
      <c r="J1572" s="28">
        <f>$Z$8*$Y$8*$AA$8</f>
        <v>200.12400000000002</v>
      </c>
      <c r="K1572" s="28">
        <f>0.5*$AB$8*$AD$8*$AC$8*(G1572)^2</f>
        <v>381.50810185185185</v>
      </c>
      <c r="L1572" s="28">
        <f t="shared" si="219"/>
        <v>1384.409879629631</v>
      </c>
      <c r="M1572" s="31">
        <f t="shared" si="220"/>
        <v>41724.575538837489</v>
      </c>
      <c r="N1572" s="31">
        <f t="shared" si="221"/>
        <v>41.724575538837492</v>
      </c>
      <c r="O1572" s="24" t="str">
        <f t="shared" si="222"/>
        <v/>
      </c>
      <c r="P1572" s="24">
        <f t="shared" si="216"/>
        <v>0</v>
      </c>
      <c r="Q1572" s="24">
        <f t="shared" si="217"/>
        <v>0</v>
      </c>
      <c r="AE1572">
        <f>IF(E1572&lt;1,1,0)</f>
        <v>0</v>
      </c>
      <c r="AF1572">
        <f>IF(AE1572=1,"",E1572)</f>
        <v>108.5</v>
      </c>
      <c r="AG1572">
        <f>E1572/3.6</f>
        <v>30.138888888888889</v>
      </c>
    </row>
    <row r="1573" spans="2:33" x14ac:dyDescent="0.3">
      <c r="B1573" s="7" t="s">
        <v>55</v>
      </c>
      <c r="C1573" s="7">
        <v>1565</v>
      </c>
      <c r="D1573" s="7">
        <v>88</v>
      </c>
      <c r="E1573" s="13">
        <v>110.2</v>
      </c>
      <c r="F1573" s="26">
        <f t="shared" si="223"/>
        <v>0.47222222222222299</v>
      </c>
      <c r="G1573" s="26">
        <f t="shared" si="218"/>
        <v>30.611111111111111</v>
      </c>
      <c r="H1573" s="26">
        <f t="shared" si="224"/>
        <v>1.7000000000000028</v>
      </c>
      <c r="I1573" s="28">
        <f>$Y$8*F1573</f>
        <v>802.77777777777908</v>
      </c>
      <c r="J1573" s="28">
        <f>$Z$8*$Y$8*$AA$8</f>
        <v>200.12400000000002</v>
      </c>
      <c r="K1573" s="28">
        <f>0.5*$AB$8*$AD$8*$AC$8*(G1573)^2</f>
        <v>393.55685185185183</v>
      </c>
      <c r="L1573" s="28">
        <f t="shared" si="219"/>
        <v>1396.4586296296309</v>
      </c>
      <c r="M1573" s="31">
        <f t="shared" si="220"/>
        <v>42747.150273662592</v>
      </c>
      <c r="N1573" s="31">
        <f t="shared" si="221"/>
        <v>42.747150273662591</v>
      </c>
      <c r="O1573" s="24" t="str">
        <f t="shared" si="222"/>
        <v/>
      </c>
      <c r="P1573" s="24">
        <f t="shared" si="216"/>
        <v>0</v>
      </c>
      <c r="Q1573" s="24">
        <f t="shared" si="217"/>
        <v>0</v>
      </c>
      <c r="AE1573">
        <f>IF(E1573&lt;1,1,0)</f>
        <v>0</v>
      </c>
      <c r="AF1573">
        <f>IF(AE1573=1,"",E1573)</f>
        <v>110.2</v>
      </c>
      <c r="AG1573">
        <f>E1573/3.6</f>
        <v>30.611111111111111</v>
      </c>
    </row>
    <row r="1574" spans="2:33" x14ac:dyDescent="0.3">
      <c r="B1574" s="7" t="s">
        <v>55</v>
      </c>
      <c r="C1574" s="7">
        <v>1566</v>
      </c>
      <c r="D1574" s="7">
        <v>89</v>
      </c>
      <c r="E1574" s="13">
        <v>111.9</v>
      </c>
      <c r="F1574" s="26">
        <f t="shared" si="223"/>
        <v>0.4861111111111111</v>
      </c>
      <c r="G1574" s="26">
        <f t="shared" si="218"/>
        <v>31.083333333333336</v>
      </c>
      <c r="H1574" s="26">
        <f t="shared" si="224"/>
        <v>1.75</v>
      </c>
      <c r="I1574" s="28">
        <f>$Y$8*F1574</f>
        <v>826.38888888888891</v>
      </c>
      <c r="J1574" s="28">
        <f>$Z$8*$Y$8*$AA$8</f>
        <v>200.12400000000002</v>
      </c>
      <c r="K1574" s="28">
        <f>0.5*$AB$8*$AD$8*$AC$8*(G1574)^2</f>
        <v>405.79291666666671</v>
      </c>
      <c r="L1574" s="28">
        <f t="shared" si="219"/>
        <v>1432.3058055555557</v>
      </c>
      <c r="M1574" s="31">
        <f t="shared" si="220"/>
        <v>44520.838789351859</v>
      </c>
      <c r="N1574" s="31">
        <f t="shared" si="221"/>
        <v>44.520838789351856</v>
      </c>
      <c r="O1574" s="24" t="str">
        <f t="shared" si="222"/>
        <v/>
      </c>
      <c r="P1574" s="24">
        <f t="shared" si="216"/>
        <v>0</v>
      </c>
      <c r="Q1574" s="24">
        <f t="shared" si="217"/>
        <v>0</v>
      </c>
      <c r="AE1574">
        <f>IF(E1574&lt;1,1,0)</f>
        <v>0</v>
      </c>
      <c r="AF1574">
        <f>IF(AE1574=1,"",E1574)</f>
        <v>111.9</v>
      </c>
      <c r="AG1574">
        <f>E1574/3.6</f>
        <v>31.083333333333336</v>
      </c>
    </row>
    <row r="1575" spans="2:33" x14ac:dyDescent="0.3">
      <c r="B1575" s="7" t="s">
        <v>55</v>
      </c>
      <c r="C1575" s="7">
        <v>1567</v>
      </c>
      <c r="D1575" s="7">
        <v>90</v>
      </c>
      <c r="E1575" s="13">
        <v>113.7</v>
      </c>
      <c r="F1575" s="26">
        <f t="shared" si="223"/>
        <v>0.47222222222222104</v>
      </c>
      <c r="G1575" s="26">
        <f t="shared" si="218"/>
        <v>31.583333333333332</v>
      </c>
      <c r="H1575" s="26">
        <f t="shared" si="224"/>
        <v>1.6999999999999957</v>
      </c>
      <c r="I1575" s="28">
        <f>$Y$8*F1575</f>
        <v>802.77777777777578</v>
      </c>
      <c r="J1575" s="28">
        <f>$Z$8*$Y$8*$AA$8</f>
        <v>200.12400000000002</v>
      </c>
      <c r="K1575" s="28">
        <f>0.5*$AB$8*$AD$8*$AC$8*(G1575)^2</f>
        <v>418.95291666666662</v>
      </c>
      <c r="L1575" s="28">
        <f t="shared" si="219"/>
        <v>1421.8546944444424</v>
      </c>
      <c r="M1575" s="31">
        <f t="shared" si="220"/>
        <v>44906.91076620364</v>
      </c>
      <c r="N1575" s="31">
        <f t="shared" si="221"/>
        <v>44.906910766203637</v>
      </c>
      <c r="O1575" s="24" t="str">
        <f t="shared" si="222"/>
        <v/>
      </c>
      <c r="P1575" s="24">
        <f t="shared" si="216"/>
        <v>0</v>
      </c>
      <c r="Q1575" s="24">
        <f t="shared" si="217"/>
        <v>0</v>
      </c>
      <c r="AE1575">
        <f>IF(E1575&lt;1,1,0)</f>
        <v>0</v>
      </c>
      <c r="AF1575">
        <f>IF(AE1575=1,"",E1575)</f>
        <v>113.7</v>
      </c>
      <c r="AG1575">
        <f>E1575/3.6</f>
        <v>31.583333333333332</v>
      </c>
    </row>
    <row r="1576" spans="2:33" x14ac:dyDescent="0.3">
      <c r="B1576" s="7" t="s">
        <v>55</v>
      </c>
      <c r="C1576" s="7">
        <v>1568</v>
      </c>
      <c r="D1576" s="7">
        <v>91</v>
      </c>
      <c r="E1576" s="13">
        <v>115.3</v>
      </c>
      <c r="F1576" s="26">
        <f t="shared" si="223"/>
        <v>0.43055555555555475</v>
      </c>
      <c r="G1576" s="26">
        <f t="shared" si="218"/>
        <v>32.027777777777779</v>
      </c>
      <c r="H1576" s="26">
        <f t="shared" si="224"/>
        <v>1.5499999999999972</v>
      </c>
      <c r="I1576" s="28">
        <f>$Y$8*F1576</f>
        <v>731.94444444444309</v>
      </c>
      <c r="J1576" s="28">
        <f>$Z$8*$Y$8*$AA$8</f>
        <v>200.12400000000002</v>
      </c>
      <c r="K1576" s="28">
        <f>0.5*$AB$8*$AD$8*$AC$8*(G1576)^2</f>
        <v>430.82699074074077</v>
      </c>
      <c r="L1576" s="28">
        <f t="shared" si="219"/>
        <v>1362.8954351851839</v>
      </c>
      <c r="M1576" s="31">
        <f t="shared" si="220"/>
        <v>43650.512132458811</v>
      </c>
      <c r="N1576" s="31">
        <f t="shared" si="221"/>
        <v>43.650512132458807</v>
      </c>
      <c r="O1576" s="24" t="str">
        <f t="shared" si="222"/>
        <v/>
      </c>
      <c r="P1576" s="24">
        <f t="shared" si="216"/>
        <v>0</v>
      </c>
      <c r="Q1576" s="24">
        <f t="shared" si="217"/>
        <v>0</v>
      </c>
      <c r="AE1576">
        <f>IF(E1576&lt;1,1,0)</f>
        <v>0</v>
      </c>
      <c r="AF1576">
        <f>IF(AE1576=1,"",E1576)</f>
        <v>115.3</v>
      </c>
      <c r="AG1576">
        <f>E1576/3.6</f>
        <v>32.027777777777779</v>
      </c>
    </row>
    <row r="1577" spans="2:33" x14ac:dyDescent="0.3">
      <c r="B1577" s="7" t="s">
        <v>55</v>
      </c>
      <c r="C1577" s="7">
        <v>1569</v>
      </c>
      <c r="D1577" s="7">
        <v>92</v>
      </c>
      <c r="E1577" s="13">
        <v>116.8</v>
      </c>
      <c r="F1577" s="26">
        <f t="shared" si="223"/>
        <v>0.40277777777777857</v>
      </c>
      <c r="G1577" s="26">
        <f t="shared" si="218"/>
        <v>32.444444444444443</v>
      </c>
      <c r="H1577" s="26">
        <f t="shared" si="224"/>
        <v>1.4500000000000028</v>
      </c>
      <c r="I1577" s="28">
        <f>$Y$8*F1577</f>
        <v>684.72222222222354</v>
      </c>
      <c r="J1577" s="28">
        <f>$Z$8*$Y$8*$AA$8</f>
        <v>200.12400000000002</v>
      </c>
      <c r="K1577" s="28">
        <f>0.5*$AB$8*$AD$8*$AC$8*(G1577)^2</f>
        <v>442.10962962962952</v>
      </c>
      <c r="L1577" s="28">
        <f t="shared" si="219"/>
        <v>1326.9558518518531</v>
      </c>
      <c r="M1577" s="31">
        <f t="shared" si="220"/>
        <v>43052.345415637901</v>
      </c>
      <c r="N1577" s="31">
        <f t="shared" si="221"/>
        <v>43.052345415637902</v>
      </c>
      <c r="O1577" s="24" t="str">
        <f t="shared" si="222"/>
        <v/>
      </c>
      <c r="P1577" s="24">
        <f t="shared" si="216"/>
        <v>0</v>
      </c>
      <c r="Q1577" s="24">
        <f t="shared" si="217"/>
        <v>0</v>
      </c>
      <c r="AE1577">
        <f>IF(E1577&lt;1,1,0)</f>
        <v>0</v>
      </c>
      <c r="AF1577">
        <f>IF(AE1577=1,"",E1577)</f>
        <v>116.8</v>
      </c>
      <c r="AG1577">
        <f>E1577/3.6</f>
        <v>32.444444444444443</v>
      </c>
    </row>
    <row r="1578" spans="2:33" x14ac:dyDescent="0.3">
      <c r="B1578" s="7" t="s">
        <v>55</v>
      </c>
      <c r="C1578" s="7">
        <v>1570</v>
      </c>
      <c r="D1578" s="7">
        <v>93</v>
      </c>
      <c r="E1578" s="13">
        <v>118.2</v>
      </c>
      <c r="F1578" s="26">
        <f t="shared" si="223"/>
        <v>0.37500000000000039</v>
      </c>
      <c r="G1578" s="26">
        <f t="shared" si="218"/>
        <v>32.833333333333336</v>
      </c>
      <c r="H1578" s="26">
        <f t="shared" si="224"/>
        <v>1.3500000000000014</v>
      </c>
      <c r="I1578" s="28">
        <f>$Y$8*F1578</f>
        <v>637.50000000000068</v>
      </c>
      <c r="J1578" s="28">
        <f>$Z$8*$Y$8*$AA$8</f>
        <v>200.12400000000002</v>
      </c>
      <c r="K1578" s="28">
        <f>0.5*$AB$8*$AD$8*$AC$8*(G1578)^2</f>
        <v>452.77166666666665</v>
      </c>
      <c r="L1578" s="28">
        <f t="shared" si="219"/>
        <v>1290.3956666666672</v>
      </c>
      <c r="M1578" s="31">
        <f t="shared" si="220"/>
        <v>42367.991055555576</v>
      </c>
      <c r="N1578" s="31">
        <f t="shared" si="221"/>
        <v>42.367991055555578</v>
      </c>
      <c r="O1578" s="24" t="str">
        <f t="shared" si="222"/>
        <v/>
      </c>
      <c r="P1578" s="24">
        <f t="shared" si="216"/>
        <v>0</v>
      </c>
      <c r="Q1578" s="24">
        <f t="shared" si="217"/>
        <v>0</v>
      </c>
      <c r="AE1578">
        <f>IF(E1578&lt;1,1,0)</f>
        <v>0</v>
      </c>
      <c r="AF1578">
        <f>IF(AE1578=1,"",E1578)</f>
        <v>118.2</v>
      </c>
      <c r="AG1578">
        <f>E1578/3.6</f>
        <v>32.833333333333336</v>
      </c>
    </row>
    <row r="1579" spans="2:33" x14ac:dyDescent="0.3">
      <c r="B1579" s="7" t="s">
        <v>55</v>
      </c>
      <c r="C1579" s="7">
        <v>1571</v>
      </c>
      <c r="D1579" s="7">
        <v>94</v>
      </c>
      <c r="E1579" s="13">
        <v>119.5</v>
      </c>
      <c r="F1579" s="26">
        <f t="shared" si="223"/>
        <v>0.34722222222222221</v>
      </c>
      <c r="G1579" s="26">
        <f t="shared" si="218"/>
        <v>33.194444444444443</v>
      </c>
      <c r="H1579" s="26">
        <f t="shared" si="224"/>
        <v>1.25</v>
      </c>
      <c r="I1579" s="28">
        <f>$Y$8*F1579</f>
        <v>590.27777777777771</v>
      </c>
      <c r="J1579" s="28">
        <f>$Z$8*$Y$8*$AA$8</f>
        <v>200.12400000000002</v>
      </c>
      <c r="K1579" s="28">
        <f>0.5*$AB$8*$AD$8*$AC$8*(G1579)^2</f>
        <v>462.78587962962956</v>
      </c>
      <c r="L1579" s="28">
        <f t="shared" si="219"/>
        <v>1253.1876574074072</v>
      </c>
      <c r="M1579" s="31">
        <f t="shared" si="220"/>
        <v>41598.868072273654</v>
      </c>
      <c r="N1579" s="31">
        <f t="shared" si="221"/>
        <v>41.598868072273653</v>
      </c>
      <c r="O1579" s="24" t="str">
        <f t="shared" si="222"/>
        <v/>
      </c>
      <c r="P1579" s="24">
        <f t="shared" si="216"/>
        <v>0</v>
      </c>
      <c r="Q1579" s="24">
        <f t="shared" si="217"/>
        <v>0</v>
      </c>
      <c r="AE1579">
        <f>IF(E1579&lt;1,1,0)</f>
        <v>0</v>
      </c>
      <c r="AF1579">
        <f>IF(AE1579=1,"",E1579)</f>
        <v>119.5</v>
      </c>
      <c r="AG1579">
        <f>E1579/3.6</f>
        <v>33.194444444444443</v>
      </c>
    </row>
    <row r="1580" spans="2:33" x14ac:dyDescent="0.3">
      <c r="B1580" s="7" t="s">
        <v>55</v>
      </c>
      <c r="C1580" s="7">
        <v>1572</v>
      </c>
      <c r="D1580" s="7">
        <v>95</v>
      </c>
      <c r="E1580" s="13">
        <v>120.7</v>
      </c>
      <c r="F1580" s="26">
        <f t="shared" si="223"/>
        <v>0.31944444444444403</v>
      </c>
      <c r="G1580" s="26">
        <f t="shared" si="218"/>
        <v>33.527777777777779</v>
      </c>
      <c r="H1580" s="26">
        <f t="shared" si="224"/>
        <v>1.1499999999999986</v>
      </c>
      <c r="I1580" s="28">
        <f>$Y$8*F1580</f>
        <v>543.05555555555486</v>
      </c>
      <c r="J1580" s="28">
        <f>$Z$8*$Y$8*$AA$8</f>
        <v>200.12400000000002</v>
      </c>
      <c r="K1580" s="28">
        <f>0.5*$AB$8*$AD$8*$AC$8*(G1580)^2</f>
        <v>472.12699074074072</v>
      </c>
      <c r="L1580" s="28">
        <f t="shared" si="219"/>
        <v>1215.3065462962957</v>
      </c>
      <c r="M1580" s="31">
        <f t="shared" si="220"/>
        <v>40746.527816100803</v>
      </c>
      <c r="N1580" s="31">
        <f t="shared" si="221"/>
        <v>40.746527816100802</v>
      </c>
      <c r="O1580" s="24" t="str">
        <f t="shared" si="222"/>
        <v/>
      </c>
      <c r="P1580" s="24">
        <f t="shared" si="216"/>
        <v>0</v>
      </c>
      <c r="Q1580" s="24">
        <f t="shared" si="217"/>
        <v>0</v>
      </c>
      <c r="AE1580">
        <f>IF(E1580&lt;1,1,0)</f>
        <v>0</v>
      </c>
      <c r="AF1580">
        <f>IF(AE1580=1,"",E1580)</f>
        <v>120.7</v>
      </c>
      <c r="AG1580">
        <f>E1580/3.6</f>
        <v>33.527777777777779</v>
      </c>
    </row>
    <row r="1581" spans="2:33" x14ac:dyDescent="0.3">
      <c r="B1581" s="7" t="s">
        <v>55</v>
      </c>
      <c r="C1581" s="7">
        <v>1573</v>
      </c>
      <c r="D1581" s="7">
        <v>96</v>
      </c>
      <c r="E1581" s="13">
        <v>121.8</v>
      </c>
      <c r="F1581" s="26">
        <f t="shared" si="223"/>
        <v>0.26388888888888767</v>
      </c>
      <c r="G1581" s="26">
        <f t="shared" si="218"/>
        <v>33.833333333333329</v>
      </c>
      <c r="H1581" s="26">
        <f t="shared" si="224"/>
        <v>0.94999999999999574</v>
      </c>
      <c r="I1581" s="28">
        <f>$Y$8*F1581</f>
        <v>448.61111111110904</v>
      </c>
      <c r="J1581" s="28">
        <f>$Z$8*$Y$8*$AA$8</f>
        <v>200.12400000000002</v>
      </c>
      <c r="K1581" s="28">
        <f>0.5*$AB$8*$AD$8*$AC$8*(G1581)^2</f>
        <v>480.77166666666653</v>
      </c>
      <c r="L1581" s="28">
        <f t="shared" si="219"/>
        <v>1129.5067777777756</v>
      </c>
      <c r="M1581" s="31">
        <f t="shared" si="220"/>
        <v>38214.979314814736</v>
      </c>
      <c r="N1581" s="31">
        <f t="shared" si="221"/>
        <v>38.214979314814734</v>
      </c>
      <c r="O1581" s="24" t="str">
        <f t="shared" si="222"/>
        <v/>
      </c>
      <c r="P1581" s="24">
        <f t="shared" si="216"/>
        <v>0</v>
      </c>
      <c r="Q1581" s="24">
        <f t="shared" si="217"/>
        <v>0</v>
      </c>
      <c r="AE1581">
        <f>IF(E1581&lt;1,1,0)</f>
        <v>0</v>
      </c>
      <c r="AF1581">
        <f>IF(AE1581=1,"",E1581)</f>
        <v>121.8</v>
      </c>
      <c r="AG1581">
        <f>E1581/3.6</f>
        <v>33.833333333333329</v>
      </c>
    </row>
    <row r="1582" spans="2:33" x14ac:dyDescent="0.3">
      <c r="B1582" s="7" t="s">
        <v>55</v>
      </c>
      <c r="C1582" s="7">
        <v>1574</v>
      </c>
      <c r="D1582" s="7">
        <v>97</v>
      </c>
      <c r="E1582" s="13">
        <v>122.6</v>
      </c>
      <c r="F1582" s="26">
        <f t="shared" si="223"/>
        <v>0.19444444444444522</v>
      </c>
      <c r="G1582" s="26">
        <f t="shared" si="218"/>
        <v>34.05555555555555</v>
      </c>
      <c r="H1582" s="26">
        <f t="shared" si="224"/>
        <v>0.70000000000000284</v>
      </c>
      <c r="I1582" s="28">
        <f>$Y$8*F1582</f>
        <v>330.55555555555691</v>
      </c>
      <c r="J1582" s="28">
        <f>$Z$8*$Y$8*$AA$8</f>
        <v>200.12400000000002</v>
      </c>
      <c r="K1582" s="28">
        <f>0.5*$AB$8*$AD$8*$AC$8*(G1582)^2</f>
        <v>487.1079629629628</v>
      </c>
      <c r="L1582" s="28">
        <f t="shared" si="219"/>
        <v>1017.7875185185197</v>
      </c>
      <c r="M1582" s="31">
        <f t="shared" si="220"/>
        <v>34661.319380658475</v>
      </c>
      <c r="N1582" s="31">
        <f t="shared" si="221"/>
        <v>34.661319380658476</v>
      </c>
      <c r="O1582" s="24" t="str">
        <f t="shared" si="222"/>
        <v/>
      </c>
      <c r="P1582" s="24">
        <f t="shared" si="216"/>
        <v>0</v>
      </c>
      <c r="Q1582" s="24">
        <f t="shared" si="217"/>
        <v>0</v>
      </c>
      <c r="AE1582">
        <f>IF(E1582&lt;1,1,0)</f>
        <v>0</v>
      </c>
      <c r="AF1582">
        <f>IF(AE1582=1,"",E1582)</f>
        <v>122.6</v>
      </c>
      <c r="AG1582">
        <f>E1582/3.6</f>
        <v>34.05555555555555</v>
      </c>
    </row>
    <row r="1583" spans="2:33" x14ac:dyDescent="0.3">
      <c r="B1583" s="7" t="s">
        <v>55</v>
      </c>
      <c r="C1583" s="7">
        <v>1575</v>
      </c>
      <c r="D1583" s="7">
        <v>98</v>
      </c>
      <c r="E1583" s="13">
        <v>123.2</v>
      </c>
      <c r="F1583" s="26">
        <f t="shared" si="223"/>
        <v>0.1388888888888889</v>
      </c>
      <c r="G1583" s="26">
        <f t="shared" si="218"/>
        <v>34.222222222222221</v>
      </c>
      <c r="H1583" s="26">
        <f t="shared" si="224"/>
        <v>0.5</v>
      </c>
      <c r="I1583" s="28">
        <f>$Y$8*F1583</f>
        <v>236.11111111111111</v>
      </c>
      <c r="J1583" s="28">
        <f>$Z$8*$Y$8*$AA$8</f>
        <v>200.12400000000002</v>
      </c>
      <c r="K1583" s="28">
        <f>0.5*$AB$8*$AD$8*$AC$8*(G1583)^2</f>
        <v>491.88740740740741</v>
      </c>
      <c r="L1583" s="28">
        <f t="shared" si="219"/>
        <v>928.12251851851852</v>
      </c>
      <c r="M1583" s="31">
        <f t="shared" si="220"/>
        <v>31762.4150781893</v>
      </c>
      <c r="N1583" s="31">
        <f t="shared" si="221"/>
        <v>31.762415078189299</v>
      </c>
      <c r="O1583" s="24" t="str">
        <f t="shared" si="222"/>
        <v/>
      </c>
      <c r="P1583" s="24">
        <f t="shared" si="216"/>
        <v>0</v>
      </c>
      <c r="Q1583" s="24">
        <f t="shared" si="217"/>
        <v>0</v>
      </c>
      <c r="AE1583">
        <f>IF(E1583&lt;1,1,0)</f>
        <v>0</v>
      </c>
      <c r="AF1583">
        <f>IF(AE1583=1,"",E1583)</f>
        <v>123.2</v>
      </c>
      <c r="AG1583">
        <f>E1583/3.6</f>
        <v>34.222222222222221</v>
      </c>
    </row>
    <row r="1584" spans="2:33" x14ac:dyDescent="0.3">
      <c r="B1584" s="7" t="s">
        <v>55</v>
      </c>
      <c r="C1584" s="7">
        <v>1576</v>
      </c>
      <c r="D1584" s="7">
        <v>99</v>
      </c>
      <c r="E1584" s="13">
        <v>123.6</v>
      </c>
      <c r="F1584" s="26">
        <f t="shared" si="223"/>
        <v>6.9444444444444448E-2</v>
      </c>
      <c r="G1584" s="26">
        <f t="shared" si="218"/>
        <v>34.333333333333329</v>
      </c>
      <c r="H1584" s="26">
        <f t="shared" si="224"/>
        <v>0.25</v>
      </c>
      <c r="I1584" s="28">
        <f>$Y$8*F1584</f>
        <v>118.05555555555556</v>
      </c>
      <c r="J1584" s="28">
        <f>$Z$8*$Y$8*$AA$8</f>
        <v>200.12400000000002</v>
      </c>
      <c r="K1584" s="28">
        <f>0.5*$AB$8*$AD$8*$AC$8*(G1584)^2</f>
        <v>495.08666666666647</v>
      </c>
      <c r="L1584" s="28">
        <f t="shared" si="219"/>
        <v>813.26622222222204</v>
      </c>
      <c r="M1584" s="31">
        <f t="shared" si="220"/>
        <v>27922.140296296286</v>
      </c>
      <c r="N1584" s="31">
        <f t="shared" si="221"/>
        <v>27.922140296296284</v>
      </c>
      <c r="O1584" s="24" t="str">
        <f t="shared" si="222"/>
        <v/>
      </c>
      <c r="P1584" s="24">
        <f t="shared" si="216"/>
        <v>0</v>
      </c>
      <c r="Q1584" s="24">
        <f t="shared" si="217"/>
        <v>0</v>
      </c>
      <c r="AE1584">
        <f>IF(E1584&lt;1,1,0)</f>
        <v>0</v>
      </c>
      <c r="AF1584">
        <f>IF(AE1584=1,"",E1584)</f>
        <v>123.6</v>
      </c>
      <c r="AG1584">
        <f>E1584/3.6</f>
        <v>34.333333333333329</v>
      </c>
    </row>
    <row r="1585" spans="2:33" x14ac:dyDescent="0.3">
      <c r="B1585" s="7" t="s">
        <v>55</v>
      </c>
      <c r="C1585" s="7">
        <v>1577</v>
      </c>
      <c r="D1585" s="7">
        <v>100</v>
      </c>
      <c r="E1585" s="13">
        <v>123.7</v>
      </c>
      <c r="F1585" s="26">
        <f t="shared" si="223"/>
        <v>0</v>
      </c>
      <c r="G1585" s="26">
        <f t="shared" si="218"/>
        <v>34.361111111111114</v>
      </c>
      <c r="H1585" s="26">
        <f t="shared" si="224"/>
        <v>0</v>
      </c>
      <c r="I1585" s="28">
        <f>$Y$8*F1585</f>
        <v>0</v>
      </c>
      <c r="J1585" s="28">
        <f>$Z$8*$Y$8*$AA$8</f>
        <v>200.12400000000002</v>
      </c>
      <c r="K1585" s="28">
        <f>0.5*$AB$8*$AD$8*$AC$8*(G1585)^2</f>
        <v>495.88810185185196</v>
      </c>
      <c r="L1585" s="28">
        <f t="shared" si="219"/>
        <v>696.01210185185198</v>
      </c>
      <c r="M1585" s="31">
        <f t="shared" si="220"/>
        <v>23915.74916640947</v>
      </c>
      <c r="N1585" s="31">
        <f t="shared" si="221"/>
        <v>23.915749166409469</v>
      </c>
      <c r="O1585" s="24" t="str">
        <f t="shared" si="222"/>
        <v/>
      </c>
      <c r="P1585" s="24">
        <f t="shared" si="216"/>
        <v>0</v>
      </c>
      <c r="Q1585" s="24">
        <f t="shared" si="217"/>
        <v>0</v>
      </c>
      <c r="AE1585">
        <f>IF(E1585&lt;1,1,0)</f>
        <v>0</v>
      </c>
      <c r="AF1585">
        <f>IF(AE1585=1,"",E1585)</f>
        <v>123.7</v>
      </c>
      <c r="AG1585">
        <f>E1585/3.6</f>
        <v>34.361111111111114</v>
      </c>
    </row>
    <row r="1586" spans="2:33" x14ac:dyDescent="0.3">
      <c r="B1586" s="7" t="s">
        <v>55</v>
      </c>
      <c r="C1586" s="7">
        <v>1578</v>
      </c>
      <c r="D1586" s="7">
        <v>101</v>
      </c>
      <c r="E1586" s="13">
        <v>123.6</v>
      </c>
      <c r="F1586" s="26">
        <f t="shared" si="223"/>
        <v>-5.5555555555556344E-2</v>
      </c>
      <c r="G1586" s="26">
        <f t="shared" si="218"/>
        <v>34.333333333333329</v>
      </c>
      <c r="H1586" s="26">
        <f t="shared" si="224"/>
        <v>-0.20000000000000284</v>
      </c>
      <c r="I1586" s="28">
        <f>$Y$8*F1586</f>
        <v>-94.444444444445779</v>
      </c>
      <c r="J1586" s="28">
        <f>$Z$8*$Y$8*$AA$8</f>
        <v>200.12400000000002</v>
      </c>
      <c r="K1586" s="28">
        <f>0.5*$AB$8*$AD$8*$AC$8*(G1586)^2</f>
        <v>495.08666666666647</v>
      </c>
      <c r="L1586" s="28">
        <f t="shared" si="219"/>
        <v>600.76622222222068</v>
      </c>
      <c r="M1586" s="31">
        <f t="shared" si="220"/>
        <v>20626.306962962906</v>
      </c>
      <c r="N1586" s="31">
        <f t="shared" si="221"/>
        <v>20.626306962962907</v>
      </c>
      <c r="O1586" s="24" t="str">
        <f t="shared" si="222"/>
        <v/>
      </c>
      <c r="P1586" s="24">
        <f t="shared" si="216"/>
        <v>0</v>
      </c>
      <c r="Q1586" s="24">
        <f t="shared" si="217"/>
        <v>0</v>
      </c>
      <c r="AE1586">
        <f>IF(E1586&lt;1,1,0)</f>
        <v>0</v>
      </c>
      <c r="AF1586">
        <f>IF(AE1586=1,"",E1586)</f>
        <v>123.6</v>
      </c>
      <c r="AG1586">
        <f>E1586/3.6</f>
        <v>34.333333333333329</v>
      </c>
    </row>
    <row r="1587" spans="2:33" x14ac:dyDescent="0.3">
      <c r="B1587" s="7" t="s">
        <v>55</v>
      </c>
      <c r="C1587" s="7">
        <v>1579</v>
      </c>
      <c r="D1587" s="7">
        <v>102</v>
      </c>
      <c r="E1587" s="13">
        <v>123.3</v>
      </c>
      <c r="F1587" s="26">
        <f t="shared" si="223"/>
        <v>-8.3333333333332538E-2</v>
      </c>
      <c r="G1587" s="26">
        <f t="shared" si="218"/>
        <v>34.25</v>
      </c>
      <c r="H1587" s="26">
        <f t="shared" si="224"/>
        <v>-0.29999999999999716</v>
      </c>
      <c r="I1587" s="28">
        <f>$Y$8*F1587</f>
        <v>-141.66666666666532</v>
      </c>
      <c r="J1587" s="28">
        <f>$Z$8*$Y$8*$AA$8</f>
        <v>200.12400000000002</v>
      </c>
      <c r="K1587" s="28">
        <f>0.5*$AB$8*$AD$8*$AC$8*(G1587)^2</f>
        <v>492.68624999999997</v>
      </c>
      <c r="L1587" s="28">
        <f t="shared" si="219"/>
        <v>551.14358333333462</v>
      </c>
      <c r="M1587" s="31">
        <f t="shared" si="220"/>
        <v>18876.667729166711</v>
      </c>
      <c r="N1587" s="31">
        <f t="shared" si="221"/>
        <v>18.876667729166712</v>
      </c>
      <c r="O1587" s="24" t="str">
        <f t="shared" si="222"/>
        <v/>
      </c>
      <c r="P1587" s="24">
        <f t="shared" si="216"/>
        <v>0</v>
      </c>
      <c r="Q1587" s="24">
        <f t="shared" si="217"/>
        <v>0</v>
      </c>
      <c r="AE1587">
        <f>IF(E1587&lt;1,1,0)</f>
        <v>0</v>
      </c>
      <c r="AF1587">
        <f>IF(AE1587=1,"",E1587)</f>
        <v>123.3</v>
      </c>
      <c r="AG1587">
        <f>E1587/3.6</f>
        <v>34.25</v>
      </c>
    </row>
    <row r="1588" spans="2:33" x14ac:dyDescent="0.3">
      <c r="B1588" s="7" t="s">
        <v>55</v>
      </c>
      <c r="C1588" s="7">
        <v>1580</v>
      </c>
      <c r="D1588" s="7">
        <v>103</v>
      </c>
      <c r="E1588" s="13">
        <v>123</v>
      </c>
      <c r="F1588" s="26">
        <f t="shared" si="223"/>
        <v>-0.11111111111111072</v>
      </c>
      <c r="G1588" s="26">
        <f t="shared" si="218"/>
        <v>34.166666666666664</v>
      </c>
      <c r="H1588" s="26">
        <f t="shared" si="224"/>
        <v>-0.39999999999999858</v>
      </c>
      <c r="I1588" s="28">
        <f>$Y$8*F1588</f>
        <v>-188.88888888888823</v>
      </c>
      <c r="J1588" s="28">
        <f>$Z$8*$Y$8*$AA$8</f>
        <v>200.12400000000002</v>
      </c>
      <c r="K1588" s="28">
        <f>0.5*$AB$8*$AD$8*$AC$8*(G1588)^2</f>
        <v>490.29166666666652</v>
      </c>
      <c r="L1588" s="28">
        <f t="shared" si="219"/>
        <v>501.52677777777831</v>
      </c>
      <c r="M1588" s="31">
        <f t="shared" si="220"/>
        <v>17135.498240740759</v>
      </c>
      <c r="N1588" s="31">
        <f t="shared" si="221"/>
        <v>17.135498240740759</v>
      </c>
      <c r="O1588" s="24" t="str">
        <f t="shared" si="222"/>
        <v/>
      </c>
      <c r="P1588" s="24">
        <f t="shared" si="216"/>
        <v>0</v>
      </c>
      <c r="Q1588" s="24">
        <f t="shared" si="217"/>
        <v>0</v>
      </c>
      <c r="AE1588">
        <f>IF(E1588&lt;1,1,0)</f>
        <v>0</v>
      </c>
      <c r="AF1588">
        <f>IF(AE1588=1,"",E1588)</f>
        <v>123</v>
      </c>
      <c r="AG1588">
        <f>E1588/3.6</f>
        <v>34.166666666666664</v>
      </c>
    </row>
    <row r="1589" spans="2:33" x14ac:dyDescent="0.3">
      <c r="B1589" s="7" t="s">
        <v>55</v>
      </c>
      <c r="C1589" s="7">
        <v>1581</v>
      </c>
      <c r="D1589" s="7">
        <v>104</v>
      </c>
      <c r="E1589" s="13">
        <v>122.5</v>
      </c>
      <c r="F1589" s="26">
        <f t="shared" si="223"/>
        <v>-0.12500000000000078</v>
      </c>
      <c r="G1589" s="26">
        <f t="shared" si="218"/>
        <v>34.027777777777779</v>
      </c>
      <c r="H1589" s="26">
        <f t="shared" si="224"/>
        <v>-0.45000000000000284</v>
      </c>
      <c r="I1589" s="28">
        <f>$Y$8*F1589</f>
        <v>-212.50000000000131</v>
      </c>
      <c r="J1589" s="28">
        <f>$Z$8*$Y$8*$AA$8</f>
        <v>200.12400000000002</v>
      </c>
      <c r="K1589" s="28">
        <f>0.5*$AB$8*$AD$8*$AC$8*(G1589)^2</f>
        <v>486.31365740740745</v>
      </c>
      <c r="L1589" s="28">
        <f t="shared" si="219"/>
        <v>473.93765740740616</v>
      </c>
      <c r="M1589" s="31">
        <f t="shared" si="220"/>
        <v>16127.045286779794</v>
      </c>
      <c r="N1589" s="31">
        <f t="shared" si="221"/>
        <v>16.127045286779794</v>
      </c>
      <c r="O1589" s="24" t="str">
        <f t="shared" si="222"/>
        <v/>
      </c>
      <c r="P1589" s="24">
        <f t="shared" si="216"/>
        <v>0</v>
      </c>
      <c r="Q1589" s="24">
        <f t="shared" si="217"/>
        <v>0</v>
      </c>
      <c r="AE1589">
        <f>IF(E1589&lt;1,1,0)</f>
        <v>0</v>
      </c>
      <c r="AF1589">
        <f>IF(AE1589=1,"",E1589)</f>
        <v>122.5</v>
      </c>
      <c r="AG1589">
        <f>E1589/3.6</f>
        <v>34.027777777777779</v>
      </c>
    </row>
    <row r="1590" spans="2:33" x14ac:dyDescent="0.3">
      <c r="B1590" s="7" t="s">
        <v>55</v>
      </c>
      <c r="C1590" s="7">
        <v>1582</v>
      </c>
      <c r="D1590" s="7">
        <v>105</v>
      </c>
      <c r="E1590" s="13">
        <v>122.1</v>
      </c>
      <c r="F1590" s="26">
        <f t="shared" si="223"/>
        <v>-0.1388888888888889</v>
      </c>
      <c r="G1590" s="26">
        <f t="shared" si="218"/>
        <v>33.916666666666664</v>
      </c>
      <c r="H1590" s="26">
        <f t="shared" si="224"/>
        <v>-0.5</v>
      </c>
      <c r="I1590" s="28">
        <f>$Y$8*F1590</f>
        <v>-236.11111111111111</v>
      </c>
      <c r="J1590" s="28">
        <f>$Z$8*$Y$8*$AA$8</f>
        <v>200.12400000000002</v>
      </c>
      <c r="K1590" s="28">
        <f>0.5*$AB$8*$AD$8*$AC$8*(G1590)^2</f>
        <v>483.14291666666657</v>
      </c>
      <c r="L1590" s="28">
        <f t="shared" si="219"/>
        <v>447.1558055555555</v>
      </c>
      <c r="M1590" s="31">
        <f t="shared" si="220"/>
        <v>15166.034405092591</v>
      </c>
      <c r="N1590" s="31">
        <f t="shared" si="221"/>
        <v>15.16603440509259</v>
      </c>
      <c r="O1590" s="24" t="str">
        <f t="shared" si="222"/>
        <v/>
      </c>
      <c r="P1590" s="24">
        <f t="shared" si="216"/>
        <v>0</v>
      </c>
      <c r="Q1590" s="24">
        <f t="shared" si="217"/>
        <v>0</v>
      </c>
      <c r="AE1590">
        <f>IF(E1590&lt;1,1,0)</f>
        <v>0</v>
      </c>
      <c r="AF1590">
        <f>IF(AE1590=1,"",E1590)</f>
        <v>122.1</v>
      </c>
      <c r="AG1590">
        <f>E1590/3.6</f>
        <v>33.916666666666664</v>
      </c>
    </row>
    <row r="1591" spans="2:33" x14ac:dyDescent="0.3">
      <c r="B1591" s="7" t="s">
        <v>55</v>
      </c>
      <c r="C1591" s="7">
        <v>1583</v>
      </c>
      <c r="D1591" s="7">
        <v>106</v>
      </c>
      <c r="E1591" s="13">
        <v>121.5</v>
      </c>
      <c r="F1591" s="26">
        <f t="shared" si="223"/>
        <v>-0.18055555555555516</v>
      </c>
      <c r="G1591" s="26">
        <f t="shared" si="218"/>
        <v>33.75</v>
      </c>
      <c r="H1591" s="26">
        <f t="shared" si="224"/>
        <v>-0.64999999999999858</v>
      </c>
      <c r="I1591" s="28">
        <f>$Y$8*F1591</f>
        <v>-306.94444444444377</v>
      </c>
      <c r="J1591" s="28">
        <f>$Z$8*$Y$8*$AA$8</f>
        <v>200.12400000000002</v>
      </c>
      <c r="K1591" s="28">
        <f>0.5*$AB$8*$AD$8*$AC$8*(G1591)^2</f>
        <v>478.40625</v>
      </c>
      <c r="L1591" s="28">
        <f t="shared" si="219"/>
        <v>371.58580555555625</v>
      </c>
      <c r="M1591" s="31">
        <f t="shared" si="220"/>
        <v>12541.020937500023</v>
      </c>
      <c r="N1591" s="31">
        <f t="shared" si="221"/>
        <v>12.541020937500024</v>
      </c>
      <c r="O1591" s="24" t="str">
        <f t="shared" si="222"/>
        <v/>
      </c>
      <c r="P1591" s="24">
        <f t="shared" si="216"/>
        <v>0</v>
      </c>
      <c r="Q1591" s="24">
        <f t="shared" si="217"/>
        <v>0</v>
      </c>
      <c r="AE1591">
        <f>IF(E1591&lt;1,1,0)</f>
        <v>0</v>
      </c>
      <c r="AF1591">
        <f>IF(AE1591=1,"",E1591)</f>
        <v>121.5</v>
      </c>
      <c r="AG1591">
        <f>E1591/3.6</f>
        <v>33.75</v>
      </c>
    </row>
    <row r="1592" spans="2:33" x14ac:dyDescent="0.3">
      <c r="B1592" s="7" t="s">
        <v>55</v>
      </c>
      <c r="C1592" s="7">
        <v>1584</v>
      </c>
      <c r="D1592" s="7">
        <v>107</v>
      </c>
      <c r="E1592" s="13">
        <v>120.8</v>
      </c>
      <c r="F1592" s="26">
        <f t="shared" si="223"/>
        <v>-0.20833333333333331</v>
      </c>
      <c r="G1592" s="26">
        <f t="shared" si="218"/>
        <v>33.555555555555557</v>
      </c>
      <c r="H1592" s="26">
        <f t="shared" si="224"/>
        <v>-0.75</v>
      </c>
      <c r="I1592" s="28">
        <f>$Y$8*F1592</f>
        <v>-354.16666666666663</v>
      </c>
      <c r="J1592" s="28">
        <f>$Z$8*$Y$8*$AA$8</f>
        <v>200.12400000000002</v>
      </c>
      <c r="K1592" s="28">
        <f>0.5*$AB$8*$AD$8*$AC$8*(G1592)^2</f>
        <v>472.90962962962971</v>
      </c>
      <c r="L1592" s="28">
        <f t="shared" si="219"/>
        <v>318.8669629629631</v>
      </c>
      <c r="M1592" s="31">
        <f t="shared" si="220"/>
        <v>10699.758090534984</v>
      </c>
      <c r="N1592" s="31">
        <f t="shared" si="221"/>
        <v>10.699758090534985</v>
      </c>
      <c r="O1592" s="24" t="str">
        <f t="shared" si="222"/>
        <v/>
      </c>
      <c r="P1592" s="24">
        <f t="shared" si="216"/>
        <v>0</v>
      </c>
      <c r="Q1592" s="24">
        <f t="shared" si="217"/>
        <v>0</v>
      </c>
      <c r="AE1592">
        <f>IF(E1592&lt;1,1,0)</f>
        <v>0</v>
      </c>
      <c r="AF1592">
        <f>IF(AE1592=1,"",E1592)</f>
        <v>120.8</v>
      </c>
      <c r="AG1592">
        <f>E1592/3.6</f>
        <v>33.555555555555557</v>
      </c>
    </row>
    <row r="1593" spans="2:33" x14ac:dyDescent="0.3">
      <c r="B1593" s="7" t="s">
        <v>55</v>
      </c>
      <c r="C1593" s="7">
        <v>1585</v>
      </c>
      <c r="D1593" s="7">
        <v>108</v>
      </c>
      <c r="E1593" s="13">
        <v>120</v>
      </c>
      <c r="F1593" s="26">
        <f t="shared" si="223"/>
        <v>-0.23611111111111149</v>
      </c>
      <c r="G1593" s="26">
        <f t="shared" si="218"/>
        <v>33.333333333333336</v>
      </c>
      <c r="H1593" s="26">
        <f t="shared" si="224"/>
        <v>-0.85000000000000142</v>
      </c>
      <c r="I1593" s="28">
        <f>$Y$8*F1593</f>
        <v>-401.38888888888954</v>
      </c>
      <c r="J1593" s="28">
        <f>$Z$8*$Y$8*$AA$8</f>
        <v>200.12400000000002</v>
      </c>
      <c r="K1593" s="28">
        <f>0.5*$AB$8*$AD$8*$AC$8*(G1593)^2</f>
        <v>466.66666666666674</v>
      </c>
      <c r="L1593" s="28">
        <f t="shared" si="219"/>
        <v>265.40177777777723</v>
      </c>
      <c r="M1593" s="31">
        <f t="shared" si="220"/>
        <v>8846.7259259259081</v>
      </c>
      <c r="N1593" s="31">
        <f t="shared" si="221"/>
        <v>8.8467259259259077</v>
      </c>
      <c r="O1593" s="24" t="str">
        <f t="shared" si="222"/>
        <v/>
      </c>
      <c r="P1593" s="24">
        <f t="shared" si="216"/>
        <v>0</v>
      </c>
      <c r="Q1593" s="24">
        <f t="shared" si="217"/>
        <v>0</v>
      </c>
      <c r="AE1593">
        <f>IF(E1593&lt;1,1,0)</f>
        <v>0</v>
      </c>
      <c r="AF1593">
        <f>IF(AE1593=1,"",E1593)</f>
        <v>120</v>
      </c>
      <c r="AG1593">
        <f>E1593/3.6</f>
        <v>33.333333333333336</v>
      </c>
    </row>
    <row r="1594" spans="2:33" x14ac:dyDescent="0.3">
      <c r="B1594" s="7" t="s">
        <v>55</v>
      </c>
      <c r="C1594" s="7">
        <v>1586</v>
      </c>
      <c r="D1594" s="7">
        <v>109</v>
      </c>
      <c r="E1594" s="13">
        <v>119.1</v>
      </c>
      <c r="F1594" s="26">
        <f t="shared" si="223"/>
        <v>-0.26388888888888967</v>
      </c>
      <c r="G1594" s="26">
        <f t="shared" si="218"/>
        <v>33.083333333333329</v>
      </c>
      <c r="H1594" s="26">
        <f t="shared" si="224"/>
        <v>-0.95000000000000284</v>
      </c>
      <c r="I1594" s="28">
        <f>$Y$8*F1594</f>
        <v>-448.61111111111245</v>
      </c>
      <c r="J1594" s="28">
        <f>$Z$8*$Y$8*$AA$8</f>
        <v>200.12400000000002</v>
      </c>
      <c r="K1594" s="28">
        <f>0.5*$AB$8*$AD$8*$AC$8*(G1594)^2</f>
        <v>459.69291666666652</v>
      </c>
      <c r="L1594" s="28">
        <f t="shared" si="219"/>
        <v>211.20580555555409</v>
      </c>
      <c r="M1594" s="31">
        <f t="shared" si="220"/>
        <v>6987.39206712958</v>
      </c>
      <c r="N1594" s="31">
        <f t="shared" si="221"/>
        <v>6.9873920671295799</v>
      </c>
      <c r="O1594" s="24" t="str">
        <f t="shared" si="222"/>
        <v/>
      </c>
      <c r="P1594" s="24">
        <f t="shared" si="216"/>
        <v>0</v>
      </c>
      <c r="Q1594" s="24">
        <f t="shared" si="217"/>
        <v>0</v>
      </c>
      <c r="AE1594">
        <f>IF(E1594&lt;1,1,0)</f>
        <v>0</v>
      </c>
      <c r="AF1594">
        <f>IF(AE1594=1,"",E1594)</f>
        <v>119.1</v>
      </c>
      <c r="AG1594">
        <f>E1594/3.6</f>
        <v>33.083333333333329</v>
      </c>
    </row>
    <row r="1595" spans="2:33" x14ac:dyDescent="0.3">
      <c r="B1595" s="7" t="s">
        <v>55</v>
      </c>
      <c r="C1595" s="7">
        <v>1587</v>
      </c>
      <c r="D1595" s="7">
        <v>110</v>
      </c>
      <c r="E1595" s="13">
        <v>118.1</v>
      </c>
      <c r="F1595" s="26">
        <f t="shared" si="223"/>
        <v>-0.27777777777777779</v>
      </c>
      <c r="G1595" s="26">
        <f t="shared" si="218"/>
        <v>32.80555555555555</v>
      </c>
      <c r="H1595" s="26">
        <f t="shared" si="224"/>
        <v>-1</v>
      </c>
      <c r="I1595" s="28">
        <f>$Y$8*F1595</f>
        <v>-472.22222222222223</v>
      </c>
      <c r="J1595" s="28">
        <f>$Z$8*$Y$8*$AA$8</f>
        <v>200.12400000000002</v>
      </c>
      <c r="K1595" s="28">
        <f>0.5*$AB$8*$AD$8*$AC$8*(G1595)^2</f>
        <v>452.00587962962942</v>
      </c>
      <c r="L1595" s="28">
        <f t="shared" si="219"/>
        <v>179.90765740740721</v>
      </c>
      <c r="M1595" s="31">
        <f t="shared" si="220"/>
        <v>5901.9706499485519</v>
      </c>
      <c r="N1595" s="31">
        <f t="shared" si="221"/>
        <v>5.9019706499485522</v>
      </c>
      <c r="O1595" s="24" t="str">
        <f t="shared" si="222"/>
        <v/>
      </c>
      <c r="P1595" s="24">
        <f t="shared" si="216"/>
        <v>0</v>
      </c>
      <c r="Q1595" s="24">
        <f t="shared" si="217"/>
        <v>0</v>
      </c>
      <c r="AE1595">
        <f>IF(E1595&lt;1,1,0)</f>
        <v>0</v>
      </c>
      <c r="AF1595">
        <f>IF(AE1595=1,"",E1595)</f>
        <v>118.1</v>
      </c>
      <c r="AG1595">
        <f>E1595/3.6</f>
        <v>32.80555555555555</v>
      </c>
    </row>
    <row r="1596" spans="2:33" x14ac:dyDescent="0.3">
      <c r="B1596" s="7" t="s">
        <v>55</v>
      </c>
      <c r="C1596" s="7">
        <v>1588</v>
      </c>
      <c r="D1596" s="7">
        <v>111</v>
      </c>
      <c r="E1596" s="13">
        <v>117.1</v>
      </c>
      <c r="F1596" s="26">
        <f t="shared" si="223"/>
        <v>-0.26388888888888767</v>
      </c>
      <c r="G1596" s="26">
        <f t="shared" si="218"/>
        <v>32.527777777777779</v>
      </c>
      <c r="H1596" s="26">
        <f t="shared" si="224"/>
        <v>-0.94999999999999574</v>
      </c>
      <c r="I1596" s="28">
        <f>$Y$8*F1596</f>
        <v>-448.61111111110904</v>
      </c>
      <c r="J1596" s="28">
        <f>$Z$8*$Y$8*$AA$8</f>
        <v>200.12400000000002</v>
      </c>
      <c r="K1596" s="28">
        <f>0.5*$AB$8*$AD$8*$AC$8*(G1596)^2</f>
        <v>444.38365740740738</v>
      </c>
      <c r="L1596" s="28">
        <f t="shared" si="219"/>
        <v>195.89654629629837</v>
      </c>
      <c r="M1596" s="31">
        <f t="shared" si="220"/>
        <v>6372.0793253601496</v>
      </c>
      <c r="N1596" s="31">
        <f t="shared" si="221"/>
        <v>6.3720793253601498</v>
      </c>
      <c r="O1596" s="24" t="str">
        <f t="shared" si="222"/>
        <v/>
      </c>
      <c r="P1596" s="24">
        <f t="shared" si="216"/>
        <v>0</v>
      </c>
      <c r="Q1596" s="24">
        <f t="shared" si="217"/>
        <v>0</v>
      </c>
      <c r="AE1596">
        <f>IF(E1596&lt;1,1,0)</f>
        <v>0</v>
      </c>
      <c r="AF1596">
        <f>IF(AE1596=1,"",E1596)</f>
        <v>117.1</v>
      </c>
      <c r="AG1596">
        <f>E1596/3.6</f>
        <v>32.527777777777779</v>
      </c>
    </row>
    <row r="1597" spans="2:33" x14ac:dyDescent="0.3">
      <c r="B1597" s="7" t="s">
        <v>55</v>
      </c>
      <c r="C1597" s="7">
        <v>1589</v>
      </c>
      <c r="D1597" s="7">
        <v>112</v>
      </c>
      <c r="E1597" s="13">
        <v>116.2</v>
      </c>
      <c r="F1597" s="26">
        <f t="shared" si="223"/>
        <v>-0.22222222222222143</v>
      </c>
      <c r="G1597" s="26">
        <f t="shared" si="218"/>
        <v>32.277777777777779</v>
      </c>
      <c r="H1597" s="26">
        <f t="shared" si="224"/>
        <v>-0.79999999999999716</v>
      </c>
      <c r="I1597" s="28">
        <f>$Y$8*F1597</f>
        <v>-377.77777777777646</v>
      </c>
      <c r="J1597" s="28">
        <f>$Z$8*$Y$8*$AA$8</f>
        <v>200.12400000000002</v>
      </c>
      <c r="K1597" s="28">
        <f>0.5*$AB$8*$AD$8*$AC$8*(G1597)^2</f>
        <v>437.57907407407413</v>
      </c>
      <c r="L1597" s="28">
        <f t="shared" si="219"/>
        <v>259.92529629629769</v>
      </c>
      <c r="M1597" s="31">
        <f t="shared" si="220"/>
        <v>8389.8109526749431</v>
      </c>
      <c r="N1597" s="31">
        <f t="shared" si="221"/>
        <v>8.3898109526749423</v>
      </c>
      <c r="O1597" s="24" t="str">
        <f t="shared" si="222"/>
        <v/>
      </c>
      <c r="P1597" s="24">
        <f t="shared" si="216"/>
        <v>0</v>
      </c>
      <c r="Q1597" s="24">
        <f t="shared" si="217"/>
        <v>0</v>
      </c>
      <c r="AE1597">
        <f>IF(E1597&lt;1,1,0)</f>
        <v>0</v>
      </c>
      <c r="AF1597">
        <f>IF(AE1597=1,"",E1597)</f>
        <v>116.2</v>
      </c>
      <c r="AG1597">
        <f>E1597/3.6</f>
        <v>32.277777777777779</v>
      </c>
    </row>
    <row r="1598" spans="2:33" x14ac:dyDescent="0.3">
      <c r="B1598" s="7" t="s">
        <v>55</v>
      </c>
      <c r="C1598" s="7">
        <v>1590</v>
      </c>
      <c r="D1598" s="7">
        <v>113</v>
      </c>
      <c r="E1598" s="13">
        <v>115.5</v>
      </c>
      <c r="F1598" s="26">
        <f t="shared" si="223"/>
        <v>-0.18055555555555516</v>
      </c>
      <c r="G1598" s="26">
        <f t="shared" si="218"/>
        <v>32.083333333333336</v>
      </c>
      <c r="H1598" s="26">
        <f t="shared" si="224"/>
        <v>-0.64999999999999858</v>
      </c>
      <c r="I1598" s="28">
        <f>$Y$8*F1598</f>
        <v>-306.94444444444377</v>
      </c>
      <c r="J1598" s="28">
        <f>$Z$8*$Y$8*$AA$8</f>
        <v>200.12400000000002</v>
      </c>
      <c r="K1598" s="28">
        <f>0.5*$AB$8*$AD$8*$AC$8*(G1598)^2</f>
        <v>432.32291666666669</v>
      </c>
      <c r="L1598" s="28">
        <f t="shared" si="219"/>
        <v>325.50247222222293</v>
      </c>
      <c r="M1598" s="31">
        <f t="shared" si="220"/>
        <v>10443.204317129654</v>
      </c>
      <c r="N1598" s="31">
        <f t="shared" si="221"/>
        <v>10.443204317129654</v>
      </c>
      <c r="O1598" s="24" t="str">
        <f t="shared" si="222"/>
        <v/>
      </c>
      <c r="P1598" s="24">
        <f t="shared" si="216"/>
        <v>0</v>
      </c>
      <c r="Q1598" s="24">
        <f t="shared" si="217"/>
        <v>0</v>
      </c>
      <c r="AE1598">
        <f>IF(E1598&lt;1,1,0)</f>
        <v>0</v>
      </c>
      <c r="AF1598">
        <f>IF(AE1598=1,"",E1598)</f>
        <v>115.5</v>
      </c>
      <c r="AG1598">
        <f>E1598/3.6</f>
        <v>32.083333333333336</v>
      </c>
    </row>
    <row r="1599" spans="2:33" x14ac:dyDescent="0.3">
      <c r="B1599" s="7" t="s">
        <v>55</v>
      </c>
      <c r="C1599" s="7">
        <v>1591</v>
      </c>
      <c r="D1599" s="7">
        <v>114</v>
      </c>
      <c r="E1599" s="13">
        <v>114.9</v>
      </c>
      <c r="F1599" s="26">
        <f t="shared" si="223"/>
        <v>-0.1388888888888889</v>
      </c>
      <c r="G1599" s="26">
        <f t="shared" si="218"/>
        <v>31.916666666666668</v>
      </c>
      <c r="H1599" s="26">
        <f t="shared" si="224"/>
        <v>-0.5</v>
      </c>
      <c r="I1599" s="28">
        <f>$Y$8*F1599</f>
        <v>-236.11111111111111</v>
      </c>
      <c r="J1599" s="28">
        <f>$Z$8*$Y$8*$AA$8</f>
        <v>200.12400000000002</v>
      </c>
      <c r="K1599" s="28">
        <f>0.5*$AB$8*$AD$8*$AC$8*(G1599)^2</f>
        <v>427.84291666666667</v>
      </c>
      <c r="L1599" s="28">
        <f t="shared" si="219"/>
        <v>391.85580555555555</v>
      </c>
      <c r="M1599" s="31">
        <f t="shared" si="220"/>
        <v>12506.731127314815</v>
      </c>
      <c r="N1599" s="31">
        <f t="shared" si="221"/>
        <v>12.506731127314815</v>
      </c>
      <c r="O1599" s="24" t="str">
        <f t="shared" si="222"/>
        <v/>
      </c>
      <c r="P1599" s="24">
        <f t="shared" si="216"/>
        <v>0</v>
      </c>
      <c r="Q1599" s="24">
        <f t="shared" si="217"/>
        <v>0</v>
      </c>
      <c r="AE1599">
        <f>IF(E1599&lt;1,1,0)</f>
        <v>0</v>
      </c>
      <c r="AF1599">
        <f>IF(AE1599=1,"",E1599)</f>
        <v>114.9</v>
      </c>
      <c r="AG1599">
        <f>E1599/3.6</f>
        <v>31.916666666666668</v>
      </c>
    </row>
    <row r="1600" spans="2:33" x14ac:dyDescent="0.3">
      <c r="B1600" s="7" t="s">
        <v>55</v>
      </c>
      <c r="C1600" s="7">
        <v>1592</v>
      </c>
      <c r="D1600" s="7">
        <v>115</v>
      </c>
      <c r="E1600" s="13">
        <v>114.5</v>
      </c>
      <c r="F1600" s="26">
        <f t="shared" si="223"/>
        <v>-0.11111111111111269</v>
      </c>
      <c r="G1600" s="26">
        <f t="shared" si="218"/>
        <v>31.805555555555554</v>
      </c>
      <c r="H1600" s="26">
        <f t="shared" si="224"/>
        <v>-0.40000000000000568</v>
      </c>
      <c r="I1600" s="28">
        <f>$Y$8*F1600</f>
        <v>-188.88888888889156</v>
      </c>
      <c r="J1600" s="28">
        <f>$Z$8*$Y$8*$AA$8</f>
        <v>200.12400000000002</v>
      </c>
      <c r="K1600" s="28">
        <f>0.5*$AB$8*$AD$8*$AC$8*(G1600)^2</f>
        <v>424.86921296296288</v>
      </c>
      <c r="L1600" s="28">
        <f t="shared" si="219"/>
        <v>436.10432407407131</v>
      </c>
      <c r="M1600" s="31">
        <f t="shared" si="220"/>
        <v>13870.540307355879</v>
      </c>
      <c r="N1600" s="31">
        <f t="shared" si="221"/>
        <v>13.87054030735588</v>
      </c>
      <c r="O1600" s="24" t="str">
        <f t="shared" si="222"/>
        <v/>
      </c>
      <c r="P1600" s="24">
        <f t="shared" si="216"/>
        <v>0</v>
      </c>
      <c r="Q1600" s="24">
        <f t="shared" si="217"/>
        <v>0</v>
      </c>
      <c r="AE1600">
        <f>IF(E1600&lt;1,1,0)</f>
        <v>0</v>
      </c>
      <c r="AF1600">
        <f>IF(AE1600=1,"",E1600)</f>
        <v>114.5</v>
      </c>
      <c r="AG1600">
        <f>E1600/3.6</f>
        <v>31.805555555555554</v>
      </c>
    </row>
    <row r="1601" spans="2:33" x14ac:dyDescent="0.3">
      <c r="B1601" s="7" t="s">
        <v>55</v>
      </c>
      <c r="C1601" s="7">
        <v>1593</v>
      </c>
      <c r="D1601" s="7">
        <v>116</v>
      </c>
      <c r="E1601" s="13">
        <v>114.1</v>
      </c>
      <c r="F1601" s="26">
        <f t="shared" si="223"/>
        <v>-8.3333333333332538E-2</v>
      </c>
      <c r="G1601" s="26">
        <f t="shared" si="218"/>
        <v>31.694444444444443</v>
      </c>
      <c r="H1601" s="26">
        <f t="shared" si="224"/>
        <v>-0.29999999999999716</v>
      </c>
      <c r="I1601" s="28">
        <f>$Y$8*F1601</f>
        <v>-141.66666666666532</v>
      </c>
      <c r="J1601" s="28">
        <f>$Z$8*$Y$8*$AA$8</f>
        <v>200.12400000000002</v>
      </c>
      <c r="K1601" s="28">
        <f>0.5*$AB$8*$AD$8*$AC$8*(G1601)^2</f>
        <v>421.90587962962957</v>
      </c>
      <c r="L1601" s="28">
        <f t="shared" si="219"/>
        <v>480.36321296296427</v>
      </c>
      <c r="M1601" s="31">
        <f t="shared" si="220"/>
        <v>15224.845166409506</v>
      </c>
      <c r="N1601" s="31">
        <f t="shared" si="221"/>
        <v>15.224845166409507</v>
      </c>
      <c r="O1601" s="24" t="str">
        <f t="shared" si="222"/>
        <v/>
      </c>
      <c r="P1601" s="24">
        <f t="shared" si="216"/>
        <v>0</v>
      </c>
      <c r="Q1601" s="24">
        <f t="shared" si="217"/>
        <v>0</v>
      </c>
      <c r="AE1601">
        <f>IF(E1601&lt;1,1,0)</f>
        <v>0</v>
      </c>
      <c r="AF1601">
        <f>IF(AE1601=1,"",E1601)</f>
        <v>114.1</v>
      </c>
      <c r="AG1601">
        <f>E1601/3.6</f>
        <v>31.694444444444443</v>
      </c>
    </row>
    <row r="1602" spans="2:33" x14ac:dyDescent="0.3">
      <c r="B1602" s="7" t="s">
        <v>55</v>
      </c>
      <c r="C1602" s="7">
        <v>1594</v>
      </c>
      <c r="D1602" s="7">
        <v>117</v>
      </c>
      <c r="E1602" s="13">
        <v>113.9</v>
      </c>
      <c r="F1602" s="26">
        <f t="shared" si="223"/>
        <v>-5.5555555555554373E-2</v>
      </c>
      <c r="G1602" s="26">
        <f t="shared" si="218"/>
        <v>31.638888888888889</v>
      </c>
      <c r="H1602" s="26">
        <f t="shared" si="224"/>
        <v>-0.19999999999999574</v>
      </c>
      <c r="I1602" s="28">
        <f>$Y$8*F1602</f>
        <v>-94.444444444442439</v>
      </c>
      <c r="J1602" s="28">
        <f>$Z$8*$Y$8*$AA$8</f>
        <v>200.12400000000002</v>
      </c>
      <c r="K1602" s="28">
        <f>0.5*$AB$8*$AD$8*$AC$8*(G1602)^2</f>
        <v>420.42810185185186</v>
      </c>
      <c r="L1602" s="28">
        <f t="shared" si="219"/>
        <v>526.10765740740942</v>
      </c>
      <c r="M1602" s="31">
        <f t="shared" si="220"/>
        <v>16645.461716306647</v>
      </c>
      <c r="N1602" s="31">
        <f t="shared" si="221"/>
        <v>16.645461716306645</v>
      </c>
      <c r="O1602" s="24" t="str">
        <f t="shared" si="222"/>
        <v/>
      </c>
      <c r="P1602" s="24">
        <f t="shared" si="216"/>
        <v>0</v>
      </c>
      <c r="Q1602" s="24">
        <f t="shared" si="217"/>
        <v>0</v>
      </c>
      <c r="AE1602">
        <f>IF(E1602&lt;1,1,0)</f>
        <v>0</v>
      </c>
      <c r="AF1602">
        <f>IF(AE1602=1,"",E1602)</f>
        <v>113.9</v>
      </c>
      <c r="AG1602">
        <f>E1602/3.6</f>
        <v>31.638888888888889</v>
      </c>
    </row>
    <row r="1603" spans="2:33" x14ac:dyDescent="0.3">
      <c r="B1603" s="7" t="s">
        <v>55</v>
      </c>
      <c r="C1603" s="7">
        <v>1595</v>
      </c>
      <c r="D1603" s="7">
        <v>118</v>
      </c>
      <c r="E1603" s="13">
        <v>113.7</v>
      </c>
      <c r="F1603" s="26">
        <f t="shared" si="223"/>
        <v>-8.3333333333334522E-2</v>
      </c>
      <c r="G1603" s="26">
        <f t="shared" si="218"/>
        <v>31.583333333333332</v>
      </c>
      <c r="H1603" s="26">
        <f t="shared" si="224"/>
        <v>-0.30000000000000426</v>
      </c>
      <c r="I1603" s="28">
        <f>$Y$8*F1603</f>
        <v>-141.66666666666868</v>
      </c>
      <c r="J1603" s="28">
        <f>$Z$8*$Y$8*$AA$8</f>
        <v>200.12400000000002</v>
      </c>
      <c r="K1603" s="28">
        <f>0.5*$AB$8*$AD$8*$AC$8*(G1603)^2</f>
        <v>418.95291666666662</v>
      </c>
      <c r="L1603" s="28">
        <f t="shared" si="219"/>
        <v>477.41024999999797</v>
      </c>
      <c r="M1603" s="31">
        <f t="shared" si="220"/>
        <v>15078.207062499936</v>
      </c>
      <c r="N1603" s="31">
        <f t="shared" si="221"/>
        <v>15.078207062499937</v>
      </c>
      <c r="O1603" s="24" t="str">
        <f t="shared" si="222"/>
        <v/>
      </c>
      <c r="P1603" s="24">
        <f t="shared" si="216"/>
        <v>0</v>
      </c>
      <c r="Q1603" s="24">
        <f t="shared" si="217"/>
        <v>0</v>
      </c>
      <c r="AE1603">
        <f>IF(E1603&lt;1,1,0)</f>
        <v>0</v>
      </c>
      <c r="AF1603">
        <f>IF(AE1603=1,"",E1603)</f>
        <v>113.7</v>
      </c>
      <c r="AG1603">
        <f>E1603/3.6</f>
        <v>31.583333333333332</v>
      </c>
    </row>
    <row r="1604" spans="2:33" x14ac:dyDescent="0.3">
      <c r="B1604" s="7" t="s">
        <v>55</v>
      </c>
      <c r="C1604" s="7">
        <v>1596</v>
      </c>
      <c r="D1604" s="7">
        <v>119</v>
      </c>
      <c r="E1604" s="13">
        <v>113.3</v>
      </c>
      <c r="F1604" s="26">
        <f t="shared" si="223"/>
        <v>-0.11111111111111072</v>
      </c>
      <c r="G1604" s="26">
        <f t="shared" si="218"/>
        <v>31.472222222222221</v>
      </c>
      <c r="H1604" s="26">
        <f t="shared" si="224"/>
        <v>-0.39999999999999858</v>
      </c>
      <c r="I1604" s="28">
        <f>$Y$8*F1604</f>
        <v>-188.88888888888823</v>
      </c>
      <c r="J1604" s="28">
        <f>$Z$8*$Y$8*$AA$8</f>
        <v>200.12400000000002</v>
      </c>
      <c r="K1604" s="28">
        <f>0.5*$AB$8*$AD$8*$AC$8*(G1604)^2</f>
        <v>416.01032407407405</v>
      </c>
      <c r="L1604" s="28">
        <f t="shared" si="219"/>
        <v>427.24543518518584</v>
      </c>
      <c r="M1604" s="31">
        <f t="shared" si="220"/>
        <v>13446.36327957821</v>
      </c>
      <c r="N1604" s="31">
        <f t="shared" si="221"/>
        <v>13.446363279578211</v>
      </c>
      <c r="O1604" s="24" t="str">
        <f t="shared" si="222"/>
        <v/>
      </c>
      <c r="P1604" s="24">
        <f t="shared" si="216"/>
        <v>0</v>
      </c>
      <c r="Q1604" s="24">
        <f t="shared" si="217"/>
        <v>0</v>
      </c>
      <c r="AE1604">
        <f>IF(E1604&lt;1,1,0)</f>
        <v>0</v>
      </c>
      <c r="AF1604">
        <f>IF(AE1604=1,"",E1604)</f>
        <v>113.3</v>
      </c>
      <c r="AG1604">
        <f>E1604/3.6</f>
        <v>31.472222222222221</v>
      </c>
    </row>
    <row r="1605" spans="2:33" x14ac:dyDescent="0.3">
      <c r="B1605" s="7" t="s">
        <v>55</v>
      </c>
      <c r="C1605" s="7">
        <v>1597</v>
      </c>
      <c r="D1605" s="7">
        <v>120</v>
      </c>
      <c r="E1605" s="13">
        <v>112.9</v>
      </c>
      <c r="F1605" s="26">
        <f t="shared" si="223"/>
        <v>-0.15277777777777699</v>
      </c>
      <c r="G1605" s="26">
        <f t="shared" si="218"/>
        <v>31.361111111111111</v>
      </c>
      <c r="H1605" s="26">
        <f t="shared" si="224"/>
        <v>-0.54999999999999716</v>
      </c>
      <c r="I1605" s="28">
        <f>$Y$8*F1605</f>
        <v>-259.72222222222086</v>
      </c>
      <c r="J1605" s="28">
        <f>$Z$8*$Y$8*$AA$8</f>
        <v>200.12400000000002</v>
      </c>
      <c r="K1605" s="28">
        <f>0.5*$AB$8*$AD$8*$AC$8*(G1605)^2</f>
        <v>413.07810185185184</v>
      </c>
      <c r="L1605" s="28">
        <f t="shared" si="219"/>
        <v>353.479879629631</v>
      </c>
      <c r="M1605" s="31">
        <f t="shared" si="220"/>
        <v>11085.52178060704</v>
      </c>
      <c r="N1605" s="31">
        <f t="shared" si="221"/>
        <v>11.08552178060704</v>
      </c>
      <c r="O1605" s="24" t="str">
        <f t="shared" si="222"/>
        <v/>
      </c>
      <c r="P1605" s="24">
        <f t="shared" si="216"/>
        <v>0</v>
      </c>
      <c r="Q1605" s="24">
        <f t="shared" si="217"/>
        <v>0</v>
      </c>
      <c r="AE1605">
        <f>IF(E1605&lt;1,1,0)</f>
        <v>0</v>
      </c>
      <c r="AF1605">
        <f>IF(AE1605=1,"",E1605)</f>
        <v>112.9</v>
      </c>
      <c r="AG1605">
        <f>E1605/3.6</f>
        <v>31.361111111111111</v>
      </c>
    </row>
    <row r="1606" spans="2:33" x14ac:dyDescent="0.3">
      <c r="B1606" s="7" t="s">
        <v>55</v>
      </c>
      <c r="C1606" s="7">
        <v>1598</v>
      </c>
      <c r="D1606" s="7">
        <v>121</v>
      </c>
      <c r="E1606" s="13">
        <v>112.2</v>
      </c>
      <c r="F1606" s="26">
        <f t="shared" si="223"/>
        <v>-0.20833333333333331</v>
      </c>
      <c r="G1606" s="26">
        <f t="shared" si="218"/>
        <v>31.166666666666668</v>
      </c>
      <c r="H1606" s="26">
        <f t="shared" si="224"/>
        <v>-0.75</v>
      </c>
      <c r="I1606" s="28">
        <f>$Y$8*F1606</f>
        <v>-354.16666666666663</v>
      </c>
      <c r="J1606" s="28">
        <f>$Z$8*$Y$8*$AA$8</f>
        <v>200.12400000000002</v>
      </c>
      <c r="K1606" s="28">
        <f>0.5*$AB$8*$AD$8*$AC$8*(G1606)^2</f>
        <v>407.97166666666669</v>
      </c>
      <c r="L1606" s="28">
        <f t="shared" si="219"/>
        <v>253.92900000000009</v>
      </c>
      <c r="M1606" s="31">
        <f t="shared" si="220"/>
        <v>7914.1205000000027</v>
      </c>
      <c r="N1606" s="31">
        <f t="shared" si="221"/>
        <v>7.9141205000000028</v>
      </c>
      <c r="O1606" s="24" t="str">
        <f t="shared" si="222"/>
        <v/>
      </c>
      <c r="P1606" s="24">
        <f t="shared" si="216"/>
        <v>0</v>
      </c>
      <c r="Q1606" s="24">
        <f t="shared" si="217"/>
        <v>0</v>
      </c>
      <c r="AE1606">
        <f>IF(E1606&lt;1,1,0)</f>
        <v>0</v>
      </c>
      <c r="AF1606">
        <f>IF(AE1606=1,"",E1606)</f>
        <v>112.2</v>
      </c>
      <c r="AG1606">
        <f>E1606/3.6</f>
        <v>31.166666666666668</v>
      </c>
    </row>
    <row r="1607" spans="2:33" x14ac:dyDescent="0.3">
      <c r="B1607" s="7" t="s">
        <v>55</v>
      </c>
      <c r="C1607" s="7">
        <v>1599</v>
      </c>
      <c r="D1607" s="7">
        <v>122</v>
      </c>
      <c r="E1607" s="13">
        <v>111.4</v>
      </c>
      <c r="F1607" s="26">
        <f t="shared" si="223"/>
        <v>-0.23611111111111149</v>
      </c>
      <c r="G1607" s="26">
        <f t="shared" si="218"/>
        <v>30.944444444444446</v>
      </c>
      <c r="H1607" s="26">
        <f t="shared" si="224"/>
        <v>-0.85000000000000142</v>
      </c>
      <c r="I1607" s="28">
        <f>$Y$8*F1607</f>
        <v>-401.38888888888954</v>
      </c>
      <c r="J1607" s="28">
        <f>$Z$8*$Y$8*$AA$8</f>
        <v>200.12400000000002</v>
      </c>
      <c r="K1607" s="28">
        <f>0.5*$AB$8*$AD$8*$AC$8*(G1607)^2</f>
        <v>402.17462962962969</v>
      </c>
      <c r="L1607" s="28">
        <f t="shared" si="219"/>
        <v>200.90974074074018</v>
      </c>
      <c r="M1607" s="31">
        <f t="shared" si="220"/>
        <v>6217.0403106995718</v>
      </c>
      <c r="N1607" s="31">
        <f t="shared" si="221"/>
        <v>6.2170403106995717</v>
      </c>
      <c r="O1607" s="24" t="str">
        <f t="shared" si="222"/>
        <v/>
      </c>
      <c r="P1607" s="24">
        <f t="shared" si="216"/>
        <v>0</v>
      </c>
      <c r="Q1607" s="24">
        <f t="shared" si="217"/>
        <v>0</v>
      </c>
      <c r="AE1607">
        <f>IF(E1607&lt;1,1,0)</f>
        <v>0</v>
      </c>
      <c r="AF1607">
        <f>IF(AE1607=1,"",E1607)</f>
        <v>111.4</v>
      </c>
      <c r="AG1607">
        <f>E1607/3.6</f>
        <v>30.944444444444446</v>
      </c>
    </row>
    <row r="1608" spans="2:33" x14ac:dyDescent="0.3">
      <c r="B1608" s="7" t="s">
        <v>55</v>
      </c>
      <c r="C1608" s="7">
        <v>1600</v>
      </c>
      <c r="D1608" s="7">
        <v>123</v>
      </c>
      <c r="E1608" s="13">
        <v>110.5</v>
      </c>
      <c r="F1608" s="26">
        <f t="shared" si="223"/>
        <v>-0.26388888888888967</v>
      </c>
      <c r="G1608" s="26">
        <f t="shared" si="218"/>
        <v>30.694444444444443</v>
      </c>
      <c r="H1608" s="26">
        <f t="shared" si="224"/>
        <v>-0.95000000000000284</v>
      </c>
      <c r="I1608" s="28">
        <f>$Y$8*F1608</f>
        <v>-448.61111111111245</v>
      </c>
      <c r="J1608" s="28">
        <f>$Z$8*$Y$8*$AA$8</f>
        <v>200.12400000000002</v>
      </c>
      <c r="K1608" s="28">
        <f>0.5*$AB$8*$AD$8*$AC$8*(G1608)^2</f>
        <v>395.70254629629625</v>
      </c>
      <c r="L1608" s="28">
        <f t="shared" si="219"/>
        <v>147.21543518518382</v>
      </c>
      <c r="M1608" s="31">
        <f t="shared" si="220"/>
        <v>4518.6959966563363</v>
      </c>
      <c r="N1608" s="31">
        <f t="shared" si="221"/>
        <v>4.5186959966563363</v>
      </c>
      <c r="O1608" s="24" t="str">
        <f t="shared" si="222"/>
        <v/>
      </c>
      <c r="P1608" s="24">
        <f t="shared" ref="P1608:P1671" si="225">MAX(-L1609,0)</f>
        <v>0</v>
      </c>
      <c r="Q1608" s="24">
        <f t="shared" ref="Q1608:Q1671" si="226">P1608*0.65</f>
        <v>0</v>
      </c>
      <c r="AE1608">
        <f>IF(E1608&lt;1,1,0)</f>
        <v>0</v>
      </c>
      <c r="AF1608">
        <f>IF(AE1608=1,"",E1608)</f>
        <v>110.5</v>
      </c>
      <c r="AG1608">
        <f>E1608/3.6</f>
        <v>30.694444444444443</v>
      </c>
    </row>
    <row r="1609" spans="2:33" x14ac:dyDescent="0.3">
      <c r="B1609" s="7" t="s">
        <v>55</v>
      </c>
      <c r="C1609" s="7">
        <v>1601</v>
      </c>
      <c r="D1609" s="7">
        <v>124</v>
      </c>
      <c r="E1609" s="13">
        <v>109.5</v>
      </c>
      <c r="F1609" s="26">
        <f t="shared" si="223"/>
        <v>-0.27777777777777779</v>
      </c>
      <c r="G1609" s="26">
        <f t="shared" ref="G1609:G1672" si="227">E1609/3.6</f>
        <v>30.416666666666664</v>
      </c>
      <c r="H1609" s="26">
        <f t="shared" si="224"/>
        <v>-1</v>
      </c>
      <c r="I1609" s="28">
        <f>$Y$8*F1609</f>
        <v>-472.22222222222223</v>
      </c>
      <c r="J1609" s="28">
        <f>$Z$8*$Y$8*$AA$8</f>
        <v>200.12400000000002</v>
      </c>
      <c r="K1609" s="28">
        <f>0.5*$AB$8*$AD$8*$AC$8*(G1609)^2</f>
        <v>388.57291666666657</v>
      </c>
      <c r="L1609" s="28">
        <f t="shared" ref="L1609:L1672" si="228">I1609+$J$8+K1609</f>
        <v>116.47469444444437</v>
      </c>
      <c r="M1609" s="31">
        <f t="shared" ref="M1609:M1672" si="229">L1609*G1609</f>
        <v>3542.771956018516</v>
      </c>
      <c r="N1609" s="31">
        <f t="shared" ref="N1609:N1672" si="230">M1609/1000</f>
        <v>3.542771956018516</v>
      </c>
      <c r="O1609" s="24" t="str">
        <f t="shared" ref="O1609:O1672" si="231">IF(L1609&lt;0, "BRAKING", "")</f>
        <v/>
      </c>
      <c r="P1609" s="24">
        <f t="shared" si="225"/>
        <v>0</v>
      </c>
      <c r="Q1609" s="24">
        <f t="shared" si="226"/>
        <v>0</v>
      </c>
      <c r="AE1609">
        <f>IF(E1609&lt;1,1,0)</f>
        <v>0</v>
      </c>
      <c r="AF1609">
        <f>IF(AE1609=1,"",E1609)</f>
        <v>109.5</v>
      </c>
      <c r="AG1609">
        <f>E1609/3.6</f>
        <v>30.416666666666664</v>
      </c>
    </row>
    <row r="1610" spans="2:33" x14ac:dyDescent="0.3">
      <c r="B1610" s="7" t="s">
        <v>55</v>
      </c>
      <c r="C1610" s="7">
        <v>1602</v>
      </c>
      <c r="D1610" s="7">
        <v>125</v>
      </c>
      <c r="E1610" s="13">
        <v>108.5</v>
      </c>
      <c r="F1610" s="26">
        <f t="shared" ref="F1610:F1673" si="232">($E1611-$E1609)/2/3.6</f>
        <v>-0.24999999999999961</v>
      </c>
      <c r="G1610" s="26">
        <f t="shared" si="227"/>
        <v>30.138888888888889</v>
      </c>
      <c r="H1610" s="26">
        <f t="shared" ref="H1610:H1673" si="233">($E1611-$E1609)/2</f>
        <v>-0.89999999999999858</v>
      </c>
      <c r="I1610" s="28">
        <f>$Y$8*F1610</f>
        <v>-424.99999999999932</v>
      </c>
      <c r="J1610" s="28">
        <f>$Z$8*$Y$8*$AA$8</f>
        <v>200.12400000000002</v>
      </c>
      <c r="K1610" s="28">
        <f>0.5*$AB$8*$AD$8*$AC$8*(G1610)^2</f>
        <v>381.50810185185185</v>
      </c>
      <c r="L1610" s="28">
        <f t="shared" si="228"/>
        <v>156.63210185185255</v>
      </c>
      <c r="M1610" s="31">
        <f t="shared" si="229"/>
        <v>4720.7175141461121</v>
      </c>
      <c r="N1610" s="31">
        <f t="shared" si="230"/>
        <v>4.720717514146112</v>
      </c>
      <c r="O1610" s="24" t="str">
        <f t="shared" si="231"/>
        <v/>
      </c>
      <c r="P1610" s="24">
        <f t="shared" si="225"/>
        <v>0</v>
      </c>
      <c r="Q1610" s="24">
        <f t="shared" si="226"/>
        <v>0</v>
      </c>
      <c r="AE1610">
        <f>IF(E1610&lt;1,1,0)</f>
        <v>0</v>
      </c>
      <c r="AF1610">
        <f>IF(AE1610=1,"",E1610)</f>
        <v>108.5</v>
      </c>
      <c r="AG1610">
        <f>E1610/3.6</f>
        <v>30.138888888888889</v>
      </c>
    </row>
    <row r="1611" spans="2:33" x14ac:dyDescent="0.3">
      <c r="B1611" s="7" t="s">
        <v>55</v>
      </c>
      <c r="C1611" s="7">
        <v>1603</v>
      </c>
      <c r="D1611" s="7">
        <v>126</v>
      </c>
      <c r="E1611" s="13">
        <v>107.7</v>
      </c>
      <c r="F1611" s="26">
        <f t="shared" si="232"/>
        <v>-0.19444444444444522</v>
      </c>
      <c r="G1611" s="26">
        <f t="shared" si="227"/>
        <v>29.916666666666668</v>
      </c>
      <c r="H1611" s="26">
        <f t="shared" si="233"/>
        <v>-0.70000000000000284</v>
      </c>
      <c r="I1611" s="28">
        <f>$Y$8*F1611</f>
        <v>-330.55555555555691</v>
      </c>
      <c r="J1611" s="28">
        <f>$Z$8*$Y$8*$AA$8</f>
        <v>200.12400000000002</v>
      </c>
      <c r="K1611" s="28">
        <f>0.5*$AB$8*$AD$8*$AC$8*(G1611)^2</f>
        <v>375.90291666666673</v>
      </c>
      <c r="L1611" s="28">
        <f t="shared" si="228"/>
        <v>245.47136111110984</v>
      </c>
      <c r="M1611" s="31">
        <f t="shared" si="229"/>
        <v>7343.6848865740367</v>
      </c>
      <c r="N1611" s="31">
        <f t="shared" si="230"/>
        <v>7.343684886574037</v>
      </c>
      <c r="O1611" s="24" t="str">
        <f t="shared" si="231"/>
        <v/>
      </c>
      <c r="P1611" s="24">
        <f t="shared" si="225"/>
        <v>0</v>
      </c>
      <c r="Q1611" s="24">
        <f t="shared" si="226"/>
        <v>0</v>
      </c>
      <c r="AE1611">
        <f>IF(E1611&lt;1,1,0)</f>
        <v>0</v>
      </c>
      <c r="AF1611">
        <f>IF(AE1611=1,"",E1611)</f>
        <v>107.7</v>
      </c>
      <c r="AG1611">
        <f>E1611/3.6</f>
        <v>29.916666666666668</v>
      </c>
    </row>
    <row r="1612" spans="2:33" x14ac:dyDescent="0.3">
      <c r="B1612" s="7" t="s">
        <v>55</v>
      </c>
      <c r="C1612" s="7">
        <v>1604</v>
      </c>
      <c r="D1612" s="7">
        <v>127</v>
      </c>
      <c r="E1612" s="13">
        <v>107.1</v>
      </c>
      <c r="F1612" s="26">
        <f t="shared" si="232"/>
        <v>-0.15277777777777896</v>
      </c>
      <c r="G1612" s="26">
        <f t="shared" si="227"/>
        <v>29.749999999999996</v>
      </c>
      <c r="H1612" s="26">
        <f t="shared" si="233"/>
        <v>-0.55000000000000426</v>
      </c>
      <c r="I1612" s="28">
        <f>$Y$8*F1612</f>
        <v>-259.72222222222422</v>
      </c>
      <c r="J1612" s="28">
        <f>$Z$8*$Y$8*$AA$8</f>
        <v>200.12400000000002</v>
      </c>
      <c r="K1612" s="28">
        <f>0.5*$AB$8*$AD$8*$AC$8*(G1612)^2</f>
        <v>371.72624999999988</v>
      </c>
      <c r="L1612" s="28">
        <f t="shared" si="228"/>
        <v>312.12802777777569</v>
      </c>
      <c r="M1612" s="31">
        <f t="shared" si="229"/>
        <v>9285.8088263888258</v>
      </c>
      <c r="N1612" s="31">
        <f t="shared" si="230"/>
        <v>9.2858088263888252</v>
      </c>
      <c r="O1612" s="24" t="str">
        <f t="shared" si="231"/>
        <v/>
      </c>
      <c r="P1612" s="24">
        <f t="shared" si="225"/>
        <v>0</v>
      </c>
      <c r="Q1612" s="24">
        <f t="shared" si="226"/>
        <v>0</v>
      </c>
      <c r="AE1612">
        <f>IF(E1612&lt;1,1,0)</f>
        <v>0</v>
      </c>
      <c r="AF1612">
        <f>IF(AE1612=1,"",E1612)</f>
        <v>107.1</v>
      </c>
      <c r="AG1612">
        <f>E1612/3.6</f>
        <v>29.749999999999996</v>
      </c>
    </row>
    <row r="1613" spans="2:33" x14ac:dyDescent="0.3">
      <c r="B1613" s="7" t="s">
        <v>55</v>
      </c>
      <c r="C1613" s="7">
        <v>1605</v>
      </c>
      <c r="D1613" s="7">
        <v>128</v>
      </c>
      <c r="E1613" s="13">
        <v>106.6</v>
      </c>
      <c r="F1613" s="26">
        <f t="shared" si="232"/>
        <v>-9.7222222222220642E-2</v>
      </c>
      <c r="G1613" s="26">
        <f t="shared" si="227"/>
        <v>29.611111111111107</v>
      </c>
      <c r="H1613" s="26">
        <f t="shared" si="233"/>
        <v>-0.34999999999999432</v>
      </c>
      <c r="I1613" s="28">
        <f>$Y$8*F1613</f>
        <v>-165.2777777777751</v>
      </c>
      <c r="J1613" s="28">
        <f>$Z$8*$Y$8*$AA$8</f>
        <v>200.12400000000002</v>
      </c>
      <c r="K1613" s="28">
        <f>0.5*$AB$8*$AD$8*$AC$8*(G1613)^2</f>
        <v>368.26351851851842</v>
      </c>
      <c r="L1613" s="28">
        <f t="shared" si="228"/>
        <v>403.10974074074335</v>
      </c>
      <c r="M1613" s="31">
        <f t="shared" si="229"/>
        <v>11936.527323045342</v>
      </c>
      <c r="N1613" s="31">
        <f t="shared" si="230"/>
        <v>11.936527323045341</v>
      </c>
      <c r="O1613" s="24" t="str">
        <f t="shared" si="231"/>
        <v/>
      </c>
      <c r="P1613" s="24">
        <f t="shared" si="225"/>
        <v>0</v>
      </c>
      <c r="Q1613" s="24">
        <f t="shared" si="226"/>
        <v>0</v>
      </c>
      <c r="AE1613">
        <f>IF(E1613&lt;1,1,0)</f>
        <v>0</v>
      </c>
      <c r="AF1613">
        <f>IF(AE1613=1,"",E1613)</f>
        <v>106.6</v>
      </c>
      <c r="AG1613">
        <f>E1613/3.6</f>
        <v>29.611111111111107</v>
      </c>
    </row>
    <row r="1614" spans="2:33" x14ac:dyDescent="0.3">
      <c r="B1614" s="7" t="s">
        <v>55</v>
      </c>
      <c r="C1614" s="7">
        <v>1606</v>
      </c>
      <c r="D1614" s="7">
        <v>129</v>
      </c>
      <c r="E1614" s="13">
        <v>106.4</v>
      </c>
      <c r="F1614" s="26">
        <f t="shared" si="232"/>
        <v>-5.5555555555554373E-2</v>
      </c>
      <c r="G1614" s="26">
        <f t="shared" si="227"/>
        <v>29.555555555555557</v>
      </c>
      <c r="H1614" s="26">
        <f t="shared" si="233"/>
        <v>-0.19999999999999574</v>
      </c>
      <c r="I1614" s="28">
        <f>$Y$8*F1614</f>
        <v>-94.444444444442439</v>
      </c>
      <c r="J1614" s="28">
        <f>$Z$8*$Y$8*$AA$8</f>
        <v>200.12400000000002</v>
      </c>
      <c r="K1614" s="28">
        <f>0.5*$AB$8*$AD$8*$AC$8*(G1614)^2</f>
        <v>366.88296296296301</v>
      </c>
      <c r="L1614" s="28">
        <f t="shared" si="228"/>
        <v>472.56251851852062</v>
      </c>
      <c r="M1614" s="31">
        <f t="shared" si="229"/>
        <v>13966.847769547388</v>
      </c>
      <c r="N1614" s="31">
        <f t="shared" si="230"/>
        <v>13.966847769547389</v>
      </c>
      <c r="O1614" s="24" t="str">
        <f t="shared" si="231"/>
        <v/>
      </c>
      <c r="P1614" s="24">
        <f t="shared" si="225"/>
        <v>0</v>
      </c>
      <c r="Q1614" s="24">
        <f t="shared" si="226"/>
        <v>0</v>
      </c>
      <c r="AE1614">
        <f>IF(E1614&lt;1,1,0)</f>
        <v>0</v>
      </c>
      <c r="AF1614">
        <f>IF(AE1614=1,"",E1614)</f>
        <v>106.4</v>
      </c>
      <c r="AG1614">
        <f>E1614/3.6</f>
        <v>29.555555555555557</v>
      </c>
    </row>
    <row r="1615" spans="2:33" x14ac:dyDescent="0.3">
      <c r="B1615" s="7" t="s">
        <v>55</v>
      </c>
      <c r="C1615" s="7">
        <v>1607</v>
      </c>
      <c r="D1615" s="7">
        <v>130</v>
      </c>
      <c r="E1615" s="13">
        <v>106.2</v>
      </c>
      <c r="F1615" s="26">
        <f t="shared" si="232"/>
        <v>-2.7777777777778172E-2</v>
      </c>
      <c r="G1615" s="26">
        <f t="shared" si="227"/>
        <v>29.5</v>
      </c>
      <c r="H1615" s="26">
        <f t="shared" si="233"/>
        <v>-0.10000000000000142</v>
      </c>
      <c r="I1615" s="28">
        <f>$Y$8*F1615</f>
        <v>-47.222222222222889</v>
      </c>
      <c r="J1615" s="28">
        <f>$Z$8*$Y$8*$AA$8</f>
        <v>200.12400000000002</v>
      </c>
      <c r="K1615" s="28">
        <f>0.5*$AB$8*$AD$8*$AC$8*(G1615)^2</f>
        <v>365.505</v>
      </c>
      <c r="L1615" s="28">
        <f t="shared" si="228"/>
        <v>518.40677777777717</v>
      </c>
      <c r="M1615" s="31">
        <f t="shared" si="229"/>
        <v>15292.999944444426</v>
      </c>
      <c r="N1615" s="31">
        <f t="shared" si="230"/>
        <v>15.292999944444425</v>
      </c>
      <c r="O1615" s="24" t="str">
        <f t="shared" si="231"/>
        <v/>
      </c>
      <c r="P1615" s="24">
        <f t="shared" si="225"/>
        <v>0</v>
      </c>
      <c r="Q1615" s="24">
        <f t="shared" si="226"/>
        <v>0</v>
      </c>
      <c r="AE1615">
        <f>IF(E1615&lt;1,1,0)</f>
        <v>0</v>
      </c>
      <c r="AF1615">
        <f>IF(AE1615=1,"",E1615)</f>
        <v>106.2</v>
      </c>
      <c r="AG1615">
        <f>E1615/3.6</f>
        <v>29.5</v>
      </c>
    </row>
    <row r="1616" spans="2:33" x14ac:dyDescent="0.3">
      <c r="B1616" s="7" t="s">
        <v>55</v>
      </c>
      <c r="C1616" s="7">
        <v>1608</v>
      </c>
      <c r="D1616" s="7">
        <v>131</v>
      </c>
      <c r="E1616" s="13">
        <v>106.2</v>
      </c>
      <c r="F1616" s="26">
        <f t="shared" si="232"/>
        <v>0</v>
      </c>
      <c r="G1616" s="26">
        <f t="shared" si="227"/>
        <v>29.5</v>
      </c>
      <c r="H1616" s="26">
        <f t="shared" si="233"/>
        <v>0</v>
      </c>
      <c r="I1616" s="28">
        <f>$Y$8*F1616</f>
        <v>0</v>
      </c>
      <c r="J1616" s="28">
        <f>$Z$8*$Y$8*$AA$8</f>
        <v>200.12400000000002</v>
      </c>
      <c r="K1616" s="28">
        <f>0.5*$AB$8*$AD$8*$AC$8*(G1616)^2</f>
        <v>365.505</v>
      </c>
      <c r="L1616" s="28">
        <f t="shared" si="228"/>
        <v>565.62900000000002</v>
      </c>
      <c r="M1616" s="31">
        <f t="shared" si="229"/>
        <v>16686.055500000002</v>
      </c>
      <c r="N1616" s="31">
        <f t="shared" si="230"/>
        <v>16.686055500000002</v>
      </c>
      <c r="O1616" s="24" t="str">
        <f t="shared" si="231"/>
        <v/>
      </c>
      <c r="P1616" s="24">
        <f t="shared" si="225"/>
        <v>0</v>
      </c>
      <c r="Q1616" s="24">
        <f t="shared" si="226"/>
        <v>0</v>
      </c>
      <c r="AE1616">
        <f>IF(E1616&lt;1,1,0)</f>
        <v>0</v>
      </c>
      <c r="AF1616">
        <f>IF(AE1616=1,"",E1616)</f>
        <v>106.2</v>
      </c>
      <c r="AG1616">
        <f>E1616/3.6</f>
        <v>29.5</v>
      </c>
    </row>
    <row r="1617" spans="2:33" x14ac:dyDescent="0.3">
      <c r="B1617" s="7" t="s">
        <v>55</v>
      </c>
      <c r="C1617" s="7">
        <v>1609</v>
      </c>
      <c r="D1617" s="7">
        <v>132</v>
      </c>
      <c r="E1617" s="13">
        <v>106.2</v>
      </c>
      <c r="F1617" s="26">
        <f t="shared" si="232"/>
        <v>2.7777777777778172E-2</v>
      </c>
      <c r="G1617" s="26">
        <f t="shared" si="227"/>
        <v>29.5</v>
      </c>
      <c r="H1617" s="26">
        <f t="shared" si="233"/>
        <v>0.10000000000000142</v>
      </c>
      <c r="I1617" s="28">
        <f>$Y$8*F1617</f>
        <v>47.222222222222889</v>
      </c>
      <c r="J1617" s="28">
        <f>$Z$8*$Y$8*$AA$8</f>
        <v>200.12400000000002</v>
      </c>
      <c r="K1617" s="28">
        <f>0.5*$AB$8*$AD$8*$AC$8*(G1617)^2</f>
        <v>365.505</v>
      </c>
      <c r="L1617" s="28">
        <f t="shared" si="228"/>
        <v>612.85122222222287</v>
      </c>
      <c r="M1617" s="31">
        <f t="shared" si="229"/>
        <v>18079.111055555575</v>
      </c>
      <c r="N1617" s="31">
        <f t="shared" si="230"/>
        <v>18.079111055555575</v>
      </c>
      <c r="O1617" s="24" t="str">
        <f t="shared" si="231"/>
        <v/>
      </c>
      <c r="P1617" s="24">
        <f t="shared" si="225"/>
        <v>0</v>
      </c>
      <c r="Q1617" s="24">
        <f t="shared" si="226"/>
        <v>0</v>
      </c>
      <c r="AE1617">
        <f>IF(E1617&lt;1,1,0)</f>
        <v>0</v>
      </c>
      <c r="AF1617">
        <f>IF(AE1617=1,"",E1617)</f>
        <v>106.2</v>
      </c>
      <c r="AG1617">
        <f>E1617/3.6</f>
        <v>29.5</v>
      </c>
    </row>
    <row r="1618" spans="2:33" x14ac:dyDescent="0.3">
      <c r="B1618" s="7" t="s">
        <v>55</v>
      </c>
      <c r="C1618" s="7">
        <v>1610</v>
      </c>
      <c r="D1618" s="7">
        <v>133</v>
      </c>
      <c r="E1618" s="13">
        <v>106.4</v>
      </c>
      <c r="F1618" s="26">
        <f t="shared" si="232"/>
        <v>4.1666666666666269E-2</v>
      </c>
      <c r="G1618" s="26">
        <f t="shared" si="227"/>
        <v>29.555555555555557</v>
      </c>
      <c r="H1618" s="26">
        <f t="shared" si="233"/>
        <v>0.14999999999999858</v>
      </c>
      <c r="I1618" s="28">
        <f>$Y$8*F1618</f>
        <v>70.833333333332661</v>
      </c>
      <c r="J1618" s="28">
        <f>$Z$8*$Y$8*$AA$8</f>
        <v>200.12400000000002</v>
      </c>
      <c r="K1618" s="28">
        <f>0.5*$AB$8*$AD$8*$AC$8*(G1618)^2</f>
        <v>366.88296296296301</v>
      </c>
      <c r="L1618" s="28">
        <f t="shared" si="228"/>
        <v>637.84029629629572</v>
      </c>
      <c r="M1618" s="31">
        <f t="shared" si="229"/>
        <v>18851.724312757186</v>
      </c>
      <c r="N1618" s="31">
        <f t="shared" si="230"/>
        <v>18.851724312757185</v>
      </c>
      <c r="O1618" s="24" t="str">
        <f t="shared" si="231"/>
        <v/>
      </c>
      <c r="P1618" s="24">
        <f t="shared" si="225"/>
        <v>0</v>
      </c>
      <c r="Q1618" s="24">
        <f t="shared" si="226"/>
        <v>0</v>
      </c>
      <c r="AE1618">
        <f>IF(E1618&lt;1,1,0)</f>
        <v>0</v>
      </c>
      <c r="AF1618">
        <f>IF(AE1618=1,"",E1618)</f>
        <v>106.4</v>
      </c>
      <c r="AG1618">
        <f>E1618/3.6</f>
        <v>29.555555555555557</v>
      </c>
    </row>
    <row r="1619" spans="2:33" x14ac:dyDescent="0.3">
      <c r="B1619" s="7" t="s">
        <v>55</v>
      </c>
      <c r="C1619" s="7">
        <v>1611</v>
      </c>
      <c r="D1619" s="7">
        <v>134</v>
      </c>
      <c r="E1619" s="13">
        <v>106.5</v>
      </c>
      <c r="F1619" s="26">
        <f t="shared" si="232"/>
        <v>5.5555555555554373E-2</v>
      </c>
      <c r="G1619" s="26">
        <f t="shared" si="227"/>
        <v>29.583333333333332</v>
      </c>
      <c r="H1619" s="26">
        <f t="shared" si="233"/>
        <v>0.19999999999999574</v>
      </c>
      <c r="I1619" s="28">
        <f>$Y$8*F1619</f>
        <v>94.444444444442439</v>
      </c>
      <c r="J1619" s="28">
        <f>$Z$8*$Y$8*$AA$8</f>
        <v>200.12400000000002</v>
      </c>
      <c r="K1619" s="28">
        <f>0.5*$AB$8*$AD$8*$AC$8*(G1619)^2</f>
        <v>367.57291666666663</v>
      </c>
      <c r="L1619" s="28">
        <f t="shared" si="228"/>
        <v>662.14136111110906</v>
      </c>
      <c r="M1619" s="31">
        <f t="shared" si="229"/>
        <v>19588.348599536977</v>
      </c>
      <c r="N1619" s="31">
        <f t="shared" si="230"/>
        <v>19.588348599536978</v>
      </c>
      <c r="O1619" s="24" t="str">
        <f t="shared" si="231"/>
        <v/>
      </c>
      <c r="P1619" s="24">
        <f t="shared" si="225"/>
        <v>0</v>
      </c>
      <c r="Q1619" s="24">
        <f t="shared" si="226"/>
        <v>0</v>
      </c>
      <c r="AE1619">
        <f>IF(E1619&lt;1,1,0)</f>
        <v>0</v>
      </c>
      <c r="AF1619">
        <f>IF(AE1619=1,"",E1619)</f>
        <v>106.5</v>
      </c>
      <c r="AG1619">
        <f>E1619/3.6</f>
        <v>29.583333333333332</v>
      </c>
    </row>
    <row r="1620" spans="2:33" x14ac:dyDescent="0.3">
      <c r="B1620" s="7" t="s">
        <v>55</v>
      </c>
      <c r="C1620" s="7">
        <v>1612</v>
      </c>
      <c r="D1620" s="7">
        <v>135</v>
      </c>
      <c r="E1620" s="13">
        <v>106.8</v>
      </c>
      <c r="F1620" s="26">
        <f t="shared" si="232"/>
        <v>9.7222222222222612E-2</v>
      </c>
      <c r="G1620" s="26">
        <f t="shared" si="227"/>
        <v>29.666666666666664</v>
      </c>
      <c r="H1620" s="26">
        <f t="shared" si="233"/>
        <v>0.35000000000000142</v>
      </c>
      <c r="I1620" s="28">
        <f>$Y$8*F1620</f>
        <v>165.27777777777845</v>
      </c>
      <c r="J1620" s="28">
        <f>$Z$8*$Y$8*$AA$8</f>
        <v>200.12400000000002</v>
      </c>
      <c r="K1620" s="28">
        <f>0.5*$AB$8*$AD$8*$AC$8*(G1620)^2</f>
        <v>369.64666666666659</v>
      </c>
      <c r="L1620" s="28">
        <f t="shared" si="228"/>
        <v>735.04844444444507</v>
      </c>
      <c r="M1620" s="31">
        <f t="shared" si="229"/>
        <v>21806.437185185201</v>
      </c>
      <c r="N1620" s="31">
        <f t="shared" si="230"/>
        <v>21.806437185185199</v>
      </c>
      <c r="O1620" s="24" t="str">
        <f t="shared" si="231"/>
        <v/>
      </c>
      <c r="P1620" s="24">
        <f t="shared" si="225"/>
        <v>0</v>
      </c>
      <c r="Q1620" s="24">
        <f t="shared" si="226"/>
        <v>0</v>
      </c>
      <c r="AE1620">
        <f>IF(E1620&lt;1,1,0)</f>
        <v>0</v>
      </c>
      <c r="AF1620">
        <f>IF(AE1620=1,"",E1620)</f>
        <v>106.8</v>
      </c>
      <c r="AG1620">
        <f>E1620/3.6</f>
        <v>29.666666666666664</v>
      </c>
    </row>
    <row r="1621" spans="2:33" x14ac:dyDescent="0.3">
      <c r="B1621" s="7" t="s">
        <v>55</v>
      </c>
      <c r="C1621" s="7">
        <v>1613</v>
      </c>
      <c r="D1621" s="7">
        <v>136</v>
      </c>
      <c r="E1621" s="13">
        <v>107.2</v>
      </c>
      <c r="F1621" s="26">
        <f t="shared" si="232"/>
        <v>0.1388888888888889</v>
      </c>
      <c r="G1621" s="26">
        <f t="shared" si="227"/>
        <v>29.777777777777779</v>
      </c>
      <c r="H1621" s="26">
        <f t="shared" si="233"/>
        <v>0.5</v>
      </c>
      <c r="I1621" s="28">
        <f>$Y$8*F1621</f>
        <v>236.11111111111111</v>
      </c>
      <c r="J1621" s="28">
        <f>$Z$8*$Y$8*$AA$8</f>
        <v>200.12400000000002</v>
      </c>
      <c r="K1621" s="28">
        <f>0.5*$AB$8*$AD$8*$AC$8*(G1621)^2</f>
        <v>372.42074074074071</v>
      </c>
      <c r="L1621" s="28">
        <f t="shared" si="228"/>
        <v>808.65585185185182</v>
      </c>
      <c r="M1621" s="31">
        <f t="shared" si="229"/>
        <v>24079.974255144032</v>
      </c>
      <c r="N1621" s="31">
        <f t="shared" si="230"/>
        <v>24.079974255144034</v>
      </c>
      <c r="O1621" s="24" t="str">
        <f t="shared" si="231"/>
        <v/>
      </c>
      <c r="P1621" s="24">
        <f t="shared" si="225"/>
        <v>0</v>
      </c>
      <c r="Q1621" s="24">
        <f t="shared" si="226"/>
        <v>0</v>
      </c>
      <c r="AE1621">
        <f>IF(E1621&lt;1,1,0)</f>
        <v>0</v>
      </c>
      <c r="AF1621">
        <f>IF(AE1621=1,"",E1621)</f>
        <v>107.2</v>
      </c>
      <c r="AG1621">
        <f>E1621/3.6</f>
        <v>29.777777777777779</v>
      </c>
    </row>
    <row r="1622" spans="2:33" x14ac:dyDescent="0.3">
      <c r="B1622" s="7" t="s">
        <v>55</v>
      </c>
      <c r="C1622" s="7">
        <v>1614</v>
      </c>
      <c r="D1622" s="7">
        <v>137</v>
      </c>
      <c r="E1622" s="13">
        <v>107.8</v>
      </c>
      <c r="F1622" s="26">
        <f t="shared" si="232"/>
        <v>0.18055555555555516</v>
      </c>
      <c r="G1622" s="26">
        <f t="shared" si="227"/>
        <v>29.944444444444443</v>
      </c>
      <c r="H1622" s="26">
        <f t="shared" si="233"/>
        <v>0.64999999999999858</v>
      </c>
      <c r="I1622" s="28">
        <f>$Y$8*F1622</f>
        <v>306.94444444444377</v>
      </c>
      <c r="J1622" s="28">
        <f>$Z$8*$Y$8*$AA$8</f>
        <v>200.12400000000002</v>
      </c>
      <c r="K1622" s="28">
        <f>0.5*$AB$8*$AD$8*$AC$8*(G1622)^2</f>
        <v>376.60129629629625</v>
      </c>
      <c r="L1622" s="28">
        <f t="shared" si="228"/>
        <v>883.66974074074005</v>
      </c>
      <c r="M1622" s="31">
        <f t="shared" si="229"/>
        <v>26460.999458847713</v>
      </c>
      <c r="N1622" s="31">
        <f t="shared" si="230"/>
        <v>26.460999458847713</v>
      </c>
      <c r="O1622" s="24" t="str">
        <f t="shared" si="231"/>
        <v/>
      </c>
      <c r="P1622" s="24">
        <f t="shared" si="225"/>
        <v>0</v>
      </c>
      <c r="Q1622" s="24">
        <f t="shared" si="226"/>
        <v>0</v>
      </c>
      <c r="AE1622">
        <f>IF(E1622&lt;1,1,0)</f>
        <v>0</v>
      </c>
      <c r="AF1622">
        <f>IF(AE1622=1,"",E1622)</f>
        <v>107.8</v>
      </c>
      <c r="AG1622">
        <f>E1622/3.6</f>
        <v>29.944444444444443</v>
      </c>
    </row>
    <row r="1623" spans="2:33" x14ac:dyDescent="0.3">
      <c r="B1623" s="7" t="s">
        <v>55</v>
      </c>
      <c r="C1623" s="7">
        <v>1615</v>
      </c>
      <c r="D1623" s="7">
        <v>138</v>
      </c>
      <c r="E1623" s="13">
        <v>108.5</v>
      </c>
      <c r="F1623" s="26">
        <f t="shared" si="232"/>
        <v>0.2222222222222234</v>
      </c>
      <c r="G1623" s="26">
        <f t="shared" si="227"/>
        <v>30.138888888888889</v>
      </c>
      <c r="H1623" s="26">
        <f t="shared" si="233"/>
        <v>0.80000000000000426</v>
      </c>
      <c r="I1623" s="28">
        <f>$Y$8*F1623</f>
        <v>377.77777777777976</v>
      </c>
      <c r="J1623" s="28">
        <f>$Z$8*$Y$8*$AA$8</f>
        <v>200.12400000000002</v>
      </c>
      <c r="K1623" s="28">
        <f>0.5*$AB$8*$AD$8*$AC$8*(G1623)^2</f>
        <v>381.50810185185185</v>
      </c>
      <c r="L1623" s="28">
        <f t="shared" si="228"/>
        <v>959.40987962963163</v>
      </c>
      <c r="M1623" s="31">
        <f t="shared" si="229"/>
        <v>28915.54776105973</v>
      </c>
      <c r="N1623" s="31">
        <f t="shared" si="230"/>
        <v>28.915547761059731</v>
      </c>
      <c r="O1623" s="24" t="str">
        <f t="shared" si="231"/>
        <v/>
      </c>
      <c r="P1623" s="24">
        <f t="shared" si="225"/>
        <v>0</v>
      </c>
      <c r="Q1623" s="24">
        <f t="shared" si="226"/>
        <v>0</v>
      </c>
      <c r="AE1623">
        <f>IF(E1623&lt;1,1,0)</f>
        <v>0</v>
      </c>
      <c r="AF1623">
        <f>IF(AE1623=1,"",E1623)</f>
        <v>108.5</v>
      </c>
      <c r="AG1623">
        <f>E1623/3.6</f>
        <v>30.138888888888889</v>
      </c>
    </row>
    <row r="1624" spans="2:33" x14ac:dyDescent="0.3">
      <c r="B1624" s="7" t="s">
        <v>55</v>
      </c>
      <c r="C1624" s="7">
        <v>1616</v>
      </c>
      <c r="D1624" s="7">
        <v>139</v>
      </c>
      <c r="E1624" s="13">
        <v>109.4</v>
      </c>
      <c r="F1624" s="26">
        <f t="shared" si="232"/>
        <v>0.27777777777777779</v>
      </c>
      <c r="G1624" s="26">
        <f t="shared" si="227"/>
        <v>30.388888888888889</v>
      </c>
      <c r="H1624" s="26">
        <f t="shared" si="233"/>
        <v>1</v>
      </c>
      <c r="I1624" s="28">
        <f>$Y$8*F1624</f>
        <v>472.22222222222223</v>
      </c>
      <c r="J1624" s="28">
        <f>$Z$8*$Y$8*$AA$8</f>
        <v>200.12400000000002</v>
      </c>
      <c r="K1624" s="28">
        <f>0.5*$AB$8*$AD$8*$AC$8*(G1624)^2</f>
        <v>387.86351851851856</v>
      </c>
      <c r="L1624" s="28">
        <f t="shared" si="228"/>
        <v>1060.2097407407407</v>
      </c>
      <c r="M1624" s="31">
        <f t="shared" si="229"/>
        <v>32218.596010288064</v>
      </c>
      <c r="N1624" s="31">
        <f t="shared" si="230"/>
        <v>32.218596010288067</v>
      </c>
      <c r="O1624" s="24" t="str">
        <f t="shared" si="231"/>
        <v/>
      </c>
      <c r="P1624" s="24">
        <f t="shared" si="225"/>
        <v>0</v>
      </c>
      <c r="Q1624" s="24">
        <f t="shared" si="226"/>
        <v>0</v>
      </c>
      <c r="AE1624">
        <f>IF(E1624&lt;1,1,0)</f>
        <v>0</v>
      </c>
      <c r="AF1624">
        <f>IF(AE1624=1,"",E1624)</f>
        <v>109.4</v>
      </c>
      <c r="AG1624">
        <f>E1624/3.6</f>
        <v>30.388888888888889</v>
      </c>
    </row>
    <row r="1625" spans="2:33" x14ac:dyDescent="0.3">
      <c r="B1625" s="7" t="s">
        <v>55</v>
      </c>
      <c r="C1625" s="7">
        <v>1617</v>
      </c>
      <c r="D1625" s="7">
        <v>140</v>
      </c>
      <c r="E1625" s="13">
        <v>110.5</v>
      </c>
      <c r="F1625" s="26">
        <f t="shared" si="232"/>
        <v>0.31944444444444403</v>
      </c>
      <c r="G1625" s="26">
        <f t="shared" si="227"/>
        <v>30.694444444444443</v>
      </c>
      <c r="H1625" s="26">
        <f t="shared" si="233"/>
        <v>1.1499999999999986</v>
      </c>
      <c r="I1625" s="28">
        <f>$Y$8*F1625</f>
        <v>543.05555555555486</v>
      </c>
      <c r="J1625" s="28">
        <f>$Z$8*$Y$8*$AA$8</f>
        <v>200.12400000000002</v>
      </c>
      <c r="K1625" s="28">
        <f>0.5*$AB$8*$AD$8*$AC$8*(G1625)^2</f>
        <v>395.70254629629625</v>
      </c>
      <c r="L1625" s="28">
        <f t="shared" si="228"/>
        <v>1138.8821018518511</v>
      </c>
      <c r="M1625" s="31">
        <f t="shared" si="229"/>
        <v>34957.353404063761</v>
      </c>
      <c r="N1625" s="31">
        <f t="shared" si="230"/>
        <v>34.95735340406376</v>
      </c>
      <c r="O1625" s="24" t="str">
        <f t="shared" si="231"/>
        <v/>
      </c>
      <c r="P1625" s="24">
        <f t="shared" si="225"/>
        <v>0</v>
      </c>
      <c r="Q1625" s="24">
        <f t="shared" si="226"/>
        <v>0</v>
      </c>
      <c r="AE1625">
        <f>IF(E1625&lt;1,1,0)</f>
        <v>0</v>
      </c>
      <c r="AF1625">
        <f>IF(AE1625=1,"",E1625)</f>
        <v>110.5</v>
      </c>
      <c r="AG1625">
        <f>E1625/3.6</f>
        <v>30.694444444444443</v>
      </c>
    </row>
    <row r="1626" spans="2:33" x14ac:dyDescent="0.3">
      <c r="B1626" s="7" t="s">
        <v>55</v>
      </c>
      <c r="C1626" s="7">
        <v>1618</v>
      </c>
      <c r="D1626" s="7">
        <v>141</v>
      </c>
      <c r="E1626" s="13">
        <v>111.7</v>
      </c>
      <c r="F1626" s="26">
        <f t="shared" si="232"/>
        <v>0.34722222222222221</v>
      </c>
      <c r="G1626" s="26">
        <f t="shared" si="227"/>
        <v>31.027777777777779</v>
      </c>
      <c r="H1626" s="26">
        <f t="shared" si="233"/>
        <v>1.25</v>
      </c>
      <c r="I1626" s="28">
        <f>$Y$8*F1626</f>
        <v>590.27777777777771</v>
      </c>
      <c r="J1626" s="28">
        <f>$Z$8*$Y$8*$AA$8</f>
        <v>200.12400000000002</v>
      </c>
      <c r="K1626" s="28">
        <f>0.5*$AB$8*$AD$8*$AC$8*(G1626)^2</f>
        <v>404.34365740740742</v>
      </c>
      <c r="L1626" s="28">
        <f t="shared" si="228"/>
        <v>1194.7454351851852</v>
      </c>
      <c r="M1626" s="31">
        <f t="shared" si="229"/>
        <v>37070.29586394033</v>
      </c>
      <c r="N1626" s="31">
        <f t="shared" si="230"/>
        <v>37.070295863940331</v>
      </c>
      <c r="O1626" s="24" t="str">
        <f t="shared" si="231"/>
        <v/>
      </c>
      <c r="P1626" s="24">
        <f t="shared" si="225"/>
        <v>0</v>
      </c>
      <c r="Q1626" s="24">
        <f t="shared" si="226"/>
        <v>0</v>
      </c>
      <c r="AE1626">
        <f>IF(E1626&lt;1,1,0)</f>
        <v>0</v>
      </c>
      <c r="AF1626">
        <f>IF(AE1626=1,"",E1626)</f>
        <v>111.7</v>
      </c>
      <c r="AG1626">
        <f>E1626/3.6</f>
        <v>31.027777777777779</v>
      </c>
    </row>
    <row r="1627" spans="2:33" x14ac:dyDescent="0.3">
      <c r="B1627" s="7" t="s">
        <v>55</v>
      </c>
      <c r="C1627" s="7">
        <v>1619</v>
      </c>
      <c r="D1627" s="7">
        <v>142</v>
      </c>
      <c r="E1627" s="13">
        <v>113</v>
      </c>
      <c r="F1627" s="26">
        <f t="shared" si="232"/>
        <v>0.33333333333333215</v>
      </c>
      <c r="G1627" s="26">
        <f t="shared" si="227"/>
        <v>31.388888888888889</v>
      </c>
      <c r="H1627" s="26">
        <f t="shared" si="233"/>
        <v>1.1999999999999957</v>
      </c>
      <c r="I1627" s="28">
        <f>$Y$8*F1627</f>
        <v>566.6666666666647</v>
      </c>
      <c r="J1627" s="28">
        <f>$Z$8*$Y$8*$AA$8</f>
        <v>200.12400000000002</v>
      </c>
      <c r="K1627" s="28">
        <f>0.5*$AB$8*$AD$8*$AC$8*(G1627)^2</f>
        <v>413.81018518518516</v>
      </c>
      <c r="L1627" s="28">
        <f t="shared" si="228"/>
        <v>1180.6008518518499</v>
      </c>
      <c r="M1627" s="31">
        <f t="shared" si="229"/>
        <v>37057.748960905294</v>
      </c>
      <c r="N1627" s="31">
        <f t="shared" si="230"/>
        <v>37.057748960905293</v>
      </c>
      <c r="O1627" s="24" t="str">
        <f t="shared" si="231"/>
        <v/>
      </c>
      <c r="P1627" s="24">
        <f t="shared" si="225"/>
        <v>0</v>
      </c>
      <c r="Q1627" s="24">
        <f t="shared" si="226"/>
        <v>0</v>
      </c>
      <c r="AE1627">
        <f>IF(E1627&lt;1,1,0)</f>
        <v>0</v>
      </c>
      <c r="AF1627">
        <f>IF(AE1627=1,"",E1627)</f>
        <v>113</v>
      </c>
      <c r="AG1627">
        <f>E1627/3.6</f>
        <v>31.388888888888889</v>
      </c>
    </row>
    <row r="1628" spans="2:33" x14ac:dyDescent="0.3">
      <c r="B1628" s="7" t="s">
        <v>55</v>
      </c>
      <c r="C1628" s="7">
        <v>1620</v>
      </c>
      <c r="D1628" s="7">
        <v>143</v>
      </c>
      <c r="E1628" s="13">
        <v>114.1</v>
      </c>
      <c r="F1628" s="26">
        <f t="shared" si="232"/>
        <v>0.29166666666666585</v>
      </c>
      <c r="G1628" s="26">
        <f t="shared" si="227"/>
        <v>31.694444444444443</v>
      </c>
      <c r="H1628" s="26">
        <f t="shared" si="233"/>
        <v>1.0499999999999972</v>
      </c>
      <c r="I1628" s="28">
        <f>$Y$8*F1628</f>
        <v>495.83333333333195</v>
      </c>
      <c r="J1628" s="28">
        <f>$Z$8*$Y$8*$AA$8</f>
        <v>200.12400000000002</v>
      </c>
      <c r="K1628" s="28">
        <f>0.5*$AB$8*$AD$8*$AC$8*(G1628)^2</f>
        <v>421.90587962962957</v>
      </c>
      <c r="L1628" s="28">
        <f t="shared" si="228"/>
        <v>1117.8632129629614</v>
      </c>
      <c r="M1628" s="31">
        <f t="shared" si="229"/>
        <v>35430.053499742746</v>
      </c>
      <c r="N1628" s="31">
        <f t="shared" si="230"/>
        <v>35.430053499742748</v>
      </c>
      <c r="O1628" s="24" t="str">
        <f t="shared" si="231"/>
        <v/>
      </c>
      <c r="P1628" s="24">
        <f t="shared" si="225"/>
        <v>0</v>
      </c>
      <c r="Q1628" s="24">
        <f t="shared" si="226"/>
        <v>0</v>
      </c>
      <c r="AE1628">
        <f>IF(E1628&lt;1,1,0)</f>
        <v>0</v>
      </c>
      <c r="AF1628">
        <f>IF(AE1628=1,"",E1628)</f>
        <v>114.1</v>
      </c>
      <c r="AG1628">
        <f>E1628/3.6</f>
        <v>31.694444444444443</v>
      </c>
    </row>
    <row r="1629" spans="2:33" x14ac:dyDescent="0.3">
      <c r="B1629" s="7" t="s">
        <v>55</v>
      </c>
      <c r="C1629" s="7">
        <v>1621</v>
      </c>
      <c r="D1629" s="7">
        <v>144</v>
      </c>
      <c r="E1629" s="13">
        <v>115.1</v>
      </c>
      <c r="F1629" s="26">
        <f t="shared" si="232"/>
        <v>0.25000000000000155</v>
      </c>
      <c r="G1629" s="26">
        <f t="shared" si="227"/>
        <v>31.972222222222221</v>
      </c>
      <c r="H1629" s="26">
        <f t="shared" si="233"/>
        <v>0.90000000000000568</v>
      </c>
      <c r="I1629" s="28">
        <f>$Y$8*F1629</f>
        <v>425.00000000000261</v>
      </c>
      <c r="J1629" s="28">
        <f>$Z$8*$Y$8*$AA$8</f>
        <v>200.12400000000002</v>
      </c>
      <c r="K1629" s="28">
        <f>0.5*$AB$8*$AD$8*$AC$8*(G1629)^2</f>
        <v>429.33365740740737</v>
      </c>
      <c r="L1629" s="28">
        <f t="shared" si="228"/>
        <v>1054.4576574074099</v>
      </c>
      <c r="M1629" s="31">
        <f t="shared" si="229"/>
        <v>33713.354546553579</v>
      </c>
      <c r="N1629" s="31">
        <f t="shared" si="230"/>
        <v>33.713354546553582</v>
      </c>
      <c r="O1629" s="24" t="str">
        <f t="shared" si="231"/>
        <v/>
      </c>
      <c r="P1629" s="24">
        <f t="shared" si="225"/>
        <v>0</v>
      </c>
      <c r="Q1629" s="24">
        <f t="shared" si="226"/>
        <v>0</v>
      </c>
      <c r="AE1629">
        <f>IF(E1629&lt;1,1,0)</f>
        <v>0</v>
      </c>
      <c r="AF1629">
        <f>IF(AE1629=1,"",E1629)</f>
        <v>115.1</v>
      </c>
      <c r="AG1629">
        <f>E1629/3.6</f>
        <v>31.972222222222221</v>
      </c>
    </row>
    <row r="1630" spans="2:33" x14ac:dyDescent="0.3">
      <c r="B1630" s="7" t="s">
        <v>55</v>
      </c>
      <c r="C1630" s="7">
        <v>1622</v>
      </c>
      <c r="D1630" s="7">
        <v>145</v>
      </c>
      <c r="E1630" s="13">
        <v>115.9</v>
      </c>
      <c r="F1630" s="26">
        <f t="shared" si="232"/>
        <v>0.19444444444444522</v>
      </c>
      <c r="G1630" s="26">
        <f t="shared" si="227"/>
        <v>32.194444444444443</v>
      </c>
      <c r="H1630" s="26">
        <f t="shared" si="233"/>
        <v>0.70000000000000284</v>
      </c>
      <c r="I1630" s="28">
        <f>$Y$8*F1630</f>
        <v>330.55555555555691</v>
      </c>
      <c r="J1630" s="28">
        <f>$Z$8*$Y$8*$AA$8</f>
        <v>200.12400000000002</v>
      </c>
      <c r="K1630" s="28">
        <f>0.5*$AB$8*$AD$8*$AC$8*(G1630)^2</f>
        <v>435.32254629629625</v>
      </c>
      <c r="L1630" s="28">
        <f t="shared" si="228"/>
        <v>966.00210185185324</v>
      </c>
      <c r="M1630" s="31">
        <f t="shared" si="229"/>
        <v>31099.901001286053</v>
      </c>
      <c r="N1630" s="31">
        <f t="shared" si="230"/>
        <v>31.099901001286053</v>
      </c>
      <c r="O1630" s="24" t="str">
        <f t="shared" si="231"/>
        <v/>
      </c>
      <c r="P1630" s="24">
        <f t="shared" si="225"/>
        <v>0</v>
      </c>
      <c r="Q1630" s="24">
        <f t="shared" si="226"/>
        <v>0</v>
      </c>
      <c r="AE1630">
        <f>IF(E1630&lt;1,1,0)</f>
        <v>0</v>
      </c>
      <c r="AF1630">
        <f>IF(AE1630=1,"",E1630)</f>
        <v>115.9</v>
      </c>
      <c r="AG1630">
        <f>E1630/3.6</f>
        <v>32.194444444444443</v>
      </c>
    </row>
    <row r="1631" spans="2:33" x14ac:dyDescent="0.3">
      <c r="B1631" s="7" t="s">
        <v>55</v>
      </c>
      <c r="C1631" s="7">
        <v>1623</v>
      </c>
      <c r="D1631" s="7">
        <v>146</v>
      </c>
      <c r="E1631" s="13">
        <v>116.5</v>
      </c>
      <c r="F1631" s="26">
        <f t="shared" si="232"/>
        <v>0.11111111111111072</v>
      </c>
      <c r="G1631" s="26">
        <f t="shared" si="227"/>
        <v>32.361111111111107</v>
      </c>
      <c r="H1631" s="26">
        <f t="shared" si="233"/>
        <v>0.39999999999999858</v>
      </c>
      <c r="I1631" s="28">
        <f>$Y$8*F1631</f>
        <v>188.88888888888823</v>
      </c>
      <c r="J1631" s="28">
        <f>$Z$8*$Y$8*$AA$8</f>
        <v>200.12400000000002</v>
      </c>
      <c r="K1631" s="28">
        <f>0.5*$AB$8*$AD$8*$AC$8*(G1631)^2</f>
        <v>439.84143518518505</v>
      </c>
      <c r="L1631" s="28">
        <f t="shared" si="228"/>
        <v>828.85432407407325</v>
      </c>
      <c r="M1631" s="31">
        <f t="shared" si="229"/>
        <v>26822.646876285977</v>
      </c>
      <c r="N1631" s="31">
        <f t="shared" si="230"/>
        <v>26.822646876285976</v>
      </c>
      <c r="O1631" s="24" t="str">
        <f t="shared" si="231"/>
        <v/>
      </c>
      <c r="P1631" s="24">
        <f t="shared" si="225"/>
        <v>0</v>
      </c>
      <c r="Q1631" s="24">
        <f t="shared" si="226"/>
        <v>0</v>
      </c>
      <c r="AE1631">
        <f>IF(E1631&lt;1,1,0)</f>
        <v>0</v>
      </c>
      <c r="AF1631">
        <f>IF(AE1631=1,"",E1631)</f>
        <v>116.5</v>
      </c>
      <c r="AG1631">
        <f>E1631/3.6</f>
        <v>32.361111111111107</v>
      </c>
    </row>
    <row r="1632" spans="2:33" x14ac:dyDescent="0.3">
      <c r="B1632" s="7" t="s">
        <v>55</v>
      </c>
      <c r="C1632" s="7">
        <v>1624</v>
      </c>
      <c r="D1632" s="7">
        <v>147</v>
      </c>
      <c r="E1632" s="13">
        <v>116.7</v>
      </c>
      <c r="F1632" s="26">
        <f t="shared" si="232"/>
        <v>1.3888888888888099E-2</v>
      </c>
      <c r="G1632" s="26">
        <f t="shared" si="227"/>
        <v>32.416666666666664</v>
      </c>
      <c r="H1632" s="26">
        <f t="shared" si="233"/>
        <v>4.9999999999997158E-2</v>
      </c>
      <c r="I1632" s="28">
        <f>$Y$8*F1632</f>
        <v>23.611111111109768</v>
      </c>
      <c r="J1632" s="28">
        <f>$Z$8*$Y$8*$AA$8</f>
        <v>200.12400000000002</v>
      </c>
      <c r="K1632" s="28">
        <f>0.5*$AB$8*$AD$8*$AC$8*(G1632)^2</f>
        <v>441.3529166666666</v>
      </c>
      <c r="L1632" s="28">
        <f t="shared" si="228"/>
        <v>665.08802777777646</v>
      </c>
      <c r="M1632" s="31">
        <f t="shared" si="229"/>
        <v>21559.936900462919</v>
      </c>
      <c r="N1632" s="31">
        <f t="shared" si="230"/>
        <v>21.559936900462919</v>
      </c>
      <c r="O1632" s="24" t="str">
        <f t="shared" si="231"/>
        <v/>
      </c>
      <c r="P1632" s="24">
        <f t="shared" si="225"/>
        <v>0</v>
      </c>
      <c r="Q1632" s="24">
        <f t="shared" si="226"/>
        <v>0</v>
      </c>
      <c r="AE1632">
        <f>IF(E1632&lt;1,1,0)</f>
        <v>0</v>
      </c>
      <c r="AF1632">
        <f>IF(AE1632=1,"",E1632)</f>
        <v>116.7</v>
      </c>
      <c r="AG1632">
        <f>E1632/3.6</f>
        <v>32.416666666666664</v>
      </c>
    </row>
    <row r="1633" spans="2:33" x14ac:dyDescent="0.3">
      <c r="B1633" s="7" t="s">
        <v>55</v>
      </c>
      <c r="C1633" s="7">
        <v>1625</v>
      </c>
      <c r="D1633" s="7">
        <v>148</v>
      </c>
      <c r="E1633" s="13">
        <v>116.6</v>
      </c>
      <c r="F1633" s="26">
        <f t="shared" si="232"/>
        <v>-6.9444444444444448E-2</v>
      </c>
      <c r="G1633" s="26">
        <f t="shared" si="227"/>
        <v>32.388888888888886</v>
      </c>
      <c r="H1633" s="26">
        <f t="shared" si="233"/>
        <v>-0.25</v>
      </c>
      <c r="I1633" s="28">
        <f>$Y$8*F1633</f>
        <v>-118.05555555555556</v>
      </c>
      <c r="J1633" s="28">
        <f>$Z$8*$Y$8*$AA$8</f>
        <v>200.12400000000002</v>
      </c>
      <c r="K1633" s="28">
        <f>0.5*$AB$8*$AD$8*$AC$8*(G1633)^2</f>
        <v>440.59685185185174</v>
      </c>
      <c r="L1633" s="28">
        <f t="shared" si="228"/>
        <v>522.66529629629622</v>
      </c>
      <c r="M1633" s="31">
        <f t="shared" si="229"/>
        <v>16928.548207818927</v>
      </c>
      <c r="N1633" s="31">
        <f t="shared" si="230"/>
        <v>16.928548207818928</v>
      </c>
      <c r="O1633" s="24" t="str">
        <f t="shared" si="231"/>
        <v/>
      </c>
      <c r="P1633" s="24">
        <f t="shared" si="225"/>
        <v>0</v>
      </c>
      <c r="Q1633" s="24">
        <f t="shared" si="226"/>
        <v>0</v>
      </c>
      <c r="AE1633">
        <f>IF(E1633&lt;1,1,0)</f>
        <v>0</v>
      </c>
      <c r="AF1633">
        <f>IF(AE1633=1,"",E1633)</f>
        <v>116.6</v>
      </c>
      <c r="AG1633">
        <f>E1633/3.6</f>
        <v>32.388888888888886</v>
      </c>
    </row>
    <row r="1634" spans="2:33" x14ac:dyDescent="0.3">
      <c r="B1634" s="7" t="s">
        <v>55</v>
      </c>
      <c r="C1634" s="7">
        <v>1626</v>
      </c>
      <c r="D1634" s="7">
        <v>149</v>
      </c>
      <c r="E1634" s="13">
        <v>116.2</v>
      </c>
      <c r="F1634" s="26">
        <f t="shared" si="232"/>
        <v>-0.19444444444444325</v>
      </c>
      <c r="G1634" s="26">
        <f t="shared" si="227"/>
        <v>32.277777777777779</v>
      </c>
      <c r="H1634" s="26">
        <f t="shared" si="233"/>
        <v>-0.69999999999999574</v>
      </c>
      <c r="I1634" s="28">
        <f>$Y$8*F1634</f>
        <v>-330.55555555555355</v>
      </c>
      <c r="J1634" s="28">
        <f>$Z$8*$Y$8*$AA$8</f>
        <v>200.12400000000002</v>
      </c>
      <c r="K1634" s="28">
        <f>0.5*$AB$8*$AD$8*$AC$8*(G1634)^2</f>
        <v>437.57907407407413</v>
      </c>
      <c r="L1634" s="28">
        <f t="shared" si="228"/>
        <v>307.1475185185206</v>
      </c>
      <c r="M1634" s="31">
        <f t="shared" si="229"/>
        <v>9914.0393477366924</v>
      </c>
      <c r="N1634" s="31">
        <f t="shared" si="230"/>
        <v>9.9140393477366917</v>
      </c>
      <c r="O1634" s="24" t="str">
        <f t="shared" si="231"/>
        <v/>
      </c>
      <c r="P1634" s="24">
        <f t="shared" si="225"/>
        <v>0</v>
      </c>
      <c r="Q1634" s="24">
        <f t="shared" si="226"/>
        <v>0</v>
      </c>
      <c r="AE1634">
        <f>IF(E1634&lt;1,1,0)</f>
        <v>0</v>
      </c>
      <c r="AF1634">
        <f>IF(AE1634=1,"",E1634)</f>
        <v>116.2</v>
      </c>
      <c r="AG1634">
        <f>E1634/3.6</f>
        <v>32.277777777777779</v>
      </c>
    </row>
    <row r="1635" spans="2:33" x14ac:dyDescent="0.3">
      <c r="B1635" s="7" t="s">
        <v>55</v>
      </c>
      <c r="C1635" s="7">
        <v>1627</v>
      </c>
      <c r="D1635" s="7">
        <v>150</v>
      </c>
      <c r="E1635" s="13">
        <v>115.2</v>
      </c>
      <c r="F1635" s="26">
        <f t="shared" si="232"/>
        <v>-0.33333333333333409</v>
      </c>
      <c r="G1635" s="26">
        <f t="shared" si="227"/>
        <v>32</v>
      </c>
      <c r="H1635" s="26">
        <f t="shared" si="233"/>
        <v>-1.2000000000000028</v>
      </c>
      <c r="I1635" s="28">
        <f>$Y$8*F1635</f>
        <v>-566.66666666666799</v>
      </c>
      <c r="J1635" s="28">
        <f>$Z$8*$Y$8*$AA$8</f>
        <v>200.12400000000002</v>
      </c>
      <c r="K1635" s="28">
        <f>0.5*$AB$8*$AD$8*$AC$8*(G1635)^2</f>
        <v>430.08</v>
      </c>
      <c r="L1635" s="28">
        <f t="shared" si="228"/>
        <v>63.537333333332015</v>
      </c>
      <c r="M1635" s="31">
        <f t="shared" si="229"/>
        <v>2033.1946666666245</v>
      </c>
      <c r="N1635" s="31">
        <f t="shared" si="230"/>
        <v>2.0331946666666245</v>
      </c>
      <c r="O1635" s="24" t="str">
        <f t="shared" si="231"/>
        <v/>
      </c>
      <c r="P1635" s="24">
        <f t="shared" si="225"/>
        <v>135.74137037037104</v>
      </c>
      <c r="Q1635" s="24">
        <f t="shared" si="226"/>
        <v>88.231890740741179</v>
      </c>
      <c r="AE1635">
        <f>IF(E1635&lt;1,1,0)</f>
        <v>0</v>
      </c>
      <c r="AF1635">
        <f>IF(AE1635=1,"",E1635)</f>
        <v>115.2</v>
      </c>
      <c r="AG1635">
        <f>E1635/3.6</f>
        <v>32</v>
      </c>
    </row>
    <row r="1636" spans="2:33" x14ac:dyDescent="0.3">
      <c r="B1636" s="7" t="s">
        <v>55</v>
      </c>
      <c r="C1636" s="7">
        <v>1628</v>
      </c>
      <c r="D1636" s="7">
        <v>151</v>
      </c>
      <c r="E1636" s="13">
        <v>113.8</v>
      </c>
      <c r="F1636" s="26">
        <f t="shared" si="232"/>
        <v>-0.44444444444444481</v>
      </c>
      <c r="G1636" s="26">
        <f t="shared" si="227"/>
        <v>31.611111111111111</v>
      </c>
      <c r="H1636" s="26">
        <f t="shared" si="233"/>
        <v>-1.6000000000000014</v>
      </c>
      <c r="I1636" s="28">
        <f>$Y$8*F1636</f>
        <v>-755.55555555555623</v>
      </c>
      <c r="J1636" s="28">
        <f>$Z$8*$Y$8*$AA$8</f>
        <v>200.12400000000002</v>
      </c>
      <c r="K1636" s="28">
        <f>0.5*$AB$8*$AD$8*$AC$8*(G1636)^2</f>
        <v>419.69018518518516</v>
      </c>
      <c r="L1636" s="28">
        <f t="shared" si="228"/>
        <v>-135.74137037037104</v>
      </c>
      <c r="M1636" s="31">
        <f t="shared" si="229"/>
        <v>-4290.9355411522847</v>
      </c>
      <c r="N1636" s="31">
        <f t="shared" si="230"/>
        <v>-4.2909355411522849</v>
      </c>
      <c r="O1636" s="24" t="str">
        <f t="shared" si="231"/>
        <v>BRAKING</v>
      </c>
      <c r="P1636" s="24">
        <f t="shared" si="225"/>
        <v>266.96859259259327</v>
      </c>
      <c r="Q1636" s="24">
        <f t="shared" si="226"/>
        <v>173.52958518518562</v>
      </c>
      <c r="AE1636">
        <f>IF(E1636&lt;1,1,0)</f>
        <v>0</v>
      </c>
      <c r="AF1636">
        <f>IF(AE1636=1,"",E1636)</f>
        <v>113.8</v>
      </c>
      <c r="AG1636">
        <f>E1636/3.6</f>
        <v>31.611111111111111</v>
      </c>
    </row>
    <row r="1637" spans="2:33" x14ac:dyDescent="0.3">
      <c r="B1637" s="7" t="s">
        <v>55</v>
      </c>
      <c r="C1637" s="7">
        <v>1629</v>
      </c>
      <c r="D1637" s="7">
        <v>152</v>
      </c>
      <c r="E1637" s="13">
        <v>112</v>
      </c>
      <c r="F1637" s="26">
        <f t="shared" si="232"/>
        <v>-0.51388888888888928</v>
      </c>
      <c r="G1637" s="26">
        <f t="shared" si="227"/>
        <v>31.111111111111111</v>
      </c>
      <c r="H1637" s="26">
        <f t="shared" si="233"/>
        <v>-1.8500000000000014</v>
      </c>
      <c r="I1637" s="28">
        <f>$Y$8*F1637</f>
        <v>-873.61111111111177</v>
      </c>
      <c r="J1637" s="28">
        <f>$Z$8*$Y$8*$AA$8</f>
        <v>200.12400000000002</v>
      </c>
      <c r="K1637" s="28">
        <f>0.5*$AB$8*$AD$8*$AC$8*(G1637)^2</f>
        <v>406.51851851851848</v>
      </c>
      <c r="L1637" s="28">
        <f t="shared" si="228"/>
        <v>-266.96859259259327</v>
      </c>
      <c r="M1637" s="31">
        <f t="shared" si="229"/>
        <v>-8305.6895473251243</v>
      </c>
      <c r="N1637" s="31">
        <f t="shared" si="230"/>
        <v>-8.3056895473251249</v>
      </c>
      <c r="O1637" s="24" t="str">
        <f t="shared" si="231"/>
        <v>BRAKING</v>
      </c>
      <c r="P1637" s="24">
        <f t="shared" si="225"/>
        <v>280.64419444444513</v>
      </c>
      <c r="Q1637" s="24">
        <f t="shared" si="226"/>
        <v>182.41872638888935</v>
      </c>
      <c r="AE1637">
        <f>IF(E1637&lt;1,1,0)</f>
        <v>0</v>
      </c>
      <c r="AF1637">
        <f>IF(AE1637=1,"",E1637)</f>
        <v>112</v>
      </c>
      <c r="AG1637">
        <f>E1637/3.6</f>
        <v>31.111111111111111</v>
      </c>
    </row>
    <row r="1638" spans="2:33" x14ac:dyDescent="0.3">
      <c r="B1638" s="7" t="s">
        <v>55</v>
      </c>
      <c r="C1638" s="7">
        <v>1630</v>
      </c>
      <c r="D1638" s="7">
        <v>153</v>
      </c>
      <c r="E1638" s="13">
        <v>110.1</v>
      </c>
      <c r="F1638" s="26">
        <f t="shared" si="232"/>
        <v>-0.51388888888888928</v>
      </c>
      <c r="G1638" s="26">
        <f t="shared" si="227"/>
        <v>30.583333333333332</v>
      </c>
      <c r="H1638" s="26">
        <f t="shared" si="233"/>
        <v>-1.8500000000000014</v>
      </c>
      <c r="I1638" s="28">
        <f>$Y$8*F1638</f>
        <v>-873.61111111111177</v>
      </c>
      <c r="J1638" s="28">
        <f>$Z$8*$Y$8*$AA$8</f>
        <v>200.12400000000002</v>
      </c>
      <c r="K1638" s="28">
        <f>0.5*$AB$8*$AD$8*$AC$8*(G1638)^2</f>
        <v>392.84291666666661</v>
      </c>
      <c r="L1638" s="28">
        <f t="shared" si="228"/>
        <v>-280.64419444444513</v>
      </c>
      <c r="M1638" s="31">
        <f t="shared" si="229"/>
        <v>-8583.0349467592805</v>
      </c>
      <c r="N1638" s="31">
        <f t="shared" si="230"/>
        <v>-8.5830349467592804</v>
      </c>
      <c r="O1638" s="24" t="str">
        <f t="shared" si="231"/>
        <v>BRAKING</v>
      </c>
      <c r="P1638" s="24">
        <f t="shared" si="225"/>
        <v>151.71752777777647</v>
      </c>
      <c r="Q1638" s="24">
        <f t="shared" si="226"/>
        <v>98.61639305555471</v>
      </c>
      <c r="AE1638">
        <f>IF(E1638&lt;1,1,0)</f>
        <v>0</v>
      </c>
      <c r="AF1638">
        <f>IF(AE1638=1,"",E1638)</f>
        <v>110.1</v>
      </c>
      <c r="AG1638">
        <f>E1638/3.6</f>
        <v>30.583333333333332</v>
      </c>
    </row>
    <row r="1639" spans="2:33" x14ac:dyDescent="0.3">
      <c r="B1639" s="7" t="s">
        <v>55</v>
      </c>
      <c r="C1639" s="7">
        <v>1631</v>
      </c>
      <c r="D1639" s="7">
        <v>154</v>
      </c>
      <c r="E1639" s="13">
        <v>108.3</v>
      </c>
      <c r="F1639" s="26">
        <f t="shared" si="232"/>
        <v>-0.43055555555555475</v>
      </c>
      <c r="G1639" s="26">
        <f t="shared" si="227"/>
        <v>30.083333333333332</v>
      </c>
      <c r="H1639" s="26">
        <f t="shared" si="233"/>
        <v>-1.5499999999999972</v>
      </c>
      <c r="I1639" s="28">
        <f>$Y$8*F1639</f>
        <v>-731.94444444444309</v>
      </c>
      <c r="J1639" s="28">
        <f>$Z$8*$Y$8*$AA$8</f>
        <v>200.12400000000002</v>
      </c>
      <c r="K1639" s="28">
        <f>0.5*$AB$8*$AD$8*$AC$8*(G1639)^2</f>
        <v>380.1029166666666</v>
      </c>
      <c r="L1639" s="28">
        <f t="shared" si="228"/>
        <v>-151.71752777777647</v>
      </c>
      <c r="M1639" s="31">
        <f t="shared" si="229"/>
        <v>-4564.1689606481086</v>
      </c>
      <c r="N1639" s="31">
        <f t="shared" si="230"/>
        <v>-4.5641689606481091</v>
      </c>
      <c r="O1639" s="24" t="str">
        <f t="shared" si="231"/>
        <v>BRAKING</v>
      </c>
      <c r="P1639" s="24">
        <f t="shared" si="225"/>
        <v>0</v>
      </c>
      <c r="Q1639" s="24">
        <f t="shared" si="226"/>
        <v>0</v>
      </c>
      <c r="AE1639">
        <f>IF(E1639&lt;1,1,0)</f>
        <v>0</v>
      </c>
      <c r="AF1639">
        <f>IF(AE1639=1,"",E1639)</f>
        <v>108.3</v>
      </c>
      <c r="AG1639">
        <f>E1639/3.6</f>
        <v>30.083333333333332</v>
      </c>
    </row>
    <row r="1640" spans="2:33" x14ac:dyDescent="0.3">
      <c r="B1640" s="7" t="s">
        <v>55</v>
      </c>
      <c r="C1640" s="7">
        <v>1632</v>
      </c>
      <c r="D1640" s="7">
        <v>155</v>
      </c>
      <c r="E1640" s="13">
        <v>107</v>
      </c>
      <c r="F1640" s="26">
        <f t="shared" si="232"/>
        <v>-0.30555555555555597</v>
      </c>
      <c r="G1640" s="26">
        <f t="shared" si="227"/>
        <v>29.722222222222221</v>
      </c>
      <c r="H1640" s="26">
        <f t="shared" si="233"/>
        <v>-1.1000000000000014</v>
      </c>
      <c r="I1640" s="28">
        <f>$Y$8*F1640</f>
        <v>-519.44444444444514</v>
      </c>
      <c r="J1640" s="28">
        <f>$Z$8*$Y$8*$AA$8</f>
        <v>200.12400000000002</v>
      </c>
      <c r="K1640" s="28">
        <f>0.5*$AB$8*$AD$8*$AC$8*(G1640)^2</f>
        <v>371.03240740740733</v>
      </c>
      <c r="L1640" s="28">
        <f t="shared" si="228"/>
        <v>51.711962962962218</v>
      </c>
      <c r="M1640" s="31">
        <f t="shared" si="229"/>
        <v>1536.9944547324881</v>
      </c>
      <c r="N1640" s="31">
        <f t="shared" si="230"/>
        <v>1.5369944547324881</v>
      </c>
      <c r="O1640" s="24" t="str">
        <f t="shared" si="231"/>
        <v/>
      </c>
      <c r="P1640" s="24">
        <f t="shared" si="225"/>
        <v>0</v>
      </c>
      <c r="Q1640" s="24">
        <f t="shared" si="226"/>
        <v>0</v>
      </c>
      <c r="AE1640">
        <f>IF(E1640&lt;1,1,0)</f>
        <v>0</v>
      </c>
      <c r="AF1640">
        <f>IF(AE1640=1,"",E1640)</f>
        <v>107</v>
      </c>
      <c r="AG1640">
        <f>E1640/3.6</f>
        <v>29.722222222222221</v>
      </c>
    </row>
    <row r="1641" spans="2:33" x14ac:dyDescent="0.3">
      <c r="B1641" s="7" t="s">
        <v>55</v>
      </c>
      <c r="C1641" s="7">
        <v>1633</v>
      </c>
      <c r="D1641" s="7">
        <v>156</v>
      </c>
      <c r="E1641" s="13">
        <v>106.1</v>
      </c>
      <c r="F1641" s="26">
        <f t="shared" si="232"/>
        <v>-0.16666666666666705</v>
      </c>
      <c r="G1641" s="26">
        <f t="shared" si="227"/>
        <v>29.472222222222221</v>
      </c>
      <c r="H1641" s="26">
        <f t="shared" si="233"/>
        <v>-0.60000000000000142</v>
      </c>
      <c r="I1641" s="28">
        <f>$Y$8*F1641</f>
        <v>-283.333333333334</v>
      </c>
      <c r="J1641" s="28">
        <f>$Z$8*$Y$8*$AA$8</f>
        <v>200.12400000000002</v>
      </c>
      <c r="K1641" s="28">
        <f>0.5*$AB$8*$AD$8*$AC$8*(G1641)^2</f>
        <v>364.81699074074072</v>
      </c>
      <c r="L1641" s="28">
        <f t="shared" si="228"/>
        <v>281.60765740740675</v>
      </c>
      <c r="M1641" s="31">
        <f t="shared" si="229"/>
        <v>8299.6034585905145</v>
      </c>
      <c r="N1641" s="31">
        <f t="shared" si="230"/>
        <v>8.2996034585905143</v>
      </c>
      <c r="O1641" s="24" t="str">
        <f t="shared" si="231"/>
        <v/>
      </c>
      <c r="P1641" s="24">
        <f t="shared" si="225"/>
        <v>0</v>
      </c>
      <c r="Q1641" s="24">
        <f t="shared" si="226"/>
        <v>0</v>
      </c>
      <c r="AE1641">
        <f>IF(E1641&lt;1,1,0)</f>
        <v>0</v>
      </c>
      <c r="AF1641">
        <f>IF(AE1641=1,"",E1641)</f>
        <v>106.1</v>
      </c>
      <c r="AG1641">
        <f>E1641/3.6</f>
        <v>29.472222222222221</v>
      </c>
    </row>
    <row r="1642" spans="2:33" x14ac:dyDescent="0.3">
      <c r="B1642" s="7" t="s">
        <v>55</v>
      </c>
      <c r="C1642" s="7">
        <v>1634</v>
      </c>
      <c r="D1642" s="7">
        <v>157</v>
      </c>
      <c r="E1642" s="13">
        <v>105.8</v>
      </c>
      <c r="F1642" s="26">
        <f t="shared" si="232"/>
        <v>-5.5555555555554373E-2</v>
      </c>
      <c r="G1642" s="26">
        <f t="shared" si="227"/>
        <v>29.388888888888886</v>
      </c>
      <c r="H1642" s="26">
        <f t="shared" si="233"/>
        <v>-0.19999999999999574</v>
      </c>
      <c r="I1642" s="28">
        <f>$Y$8*F1642</f>
        <v>-94.444444444442439</v>
      </c>
      <c r="J1642" s="28">
        <f>$Z$8*$Y$8*$AA$8</f>
        <v>200.12400000000002</v>
      </c>
      <c r="K1642" s="28">
        <f>0.5*$AB$8*$AD$8*$AC$8*(G1642)^2</f>
        <v>362.75685185185176</v>
      </c>
      <c r="L1642" s="28">
        <f t="shared" si="228"/>
        <v>468.43640740740932</v>
      </c>
      <c r="M1642" s="31">
        <f t="shared" si="229"/>
        <v>13766.825528806639</v>
      </c>
      <c r="N1642" s="31">
        <f t="shared" si="230"/>
        <v>13.76682552880664</v>
      </c>
      <c r="O1642" s="24" t="str">
        <f t="shared" si="231"/>
        <v/>
      </c>
      <c r="P1642" s="24">
        <f t="shared" si="225"/>
        <v>0</v>
      </c>
      <c r="Q1642" s="24">
        <f t="shared" si="226"/>
        <v>0</v>
      </c>
      <c r="AE1642">
        <f>IF(E1642&lt;1,1,0)</f>
        <v>0</v>
      </c>
      <c r="AF1642">
        <f>IF(AE1642=1,"",E1642)</f>
        <v>105.8</v>
      </c>
      <c r="AG1642">
        <f>E1642/3.6</f>
        <v>29.388888888888886</v>
      </c>
    </row>
    <row r="1643" spans="2:33" x14ac:dyDescent="0.3">
      <c r="B1643" s="7" t="s">
        <v>55</v>
      </c>
      <c r="C1643" s="7">
        <v>1635</v>
      </c>
      <c r="D1643" s="7">
        <v>158</v>
      </c>
      <c r="E1643" s="13">
        <v>105.7</v>
      </c>
      <c r="F1643" s="26">
        <f t="shared" si="232"/>
        <v>-1.3888888888888099E-2</v>
      </c>
      <c r="G1643" s="26">
        <f t="shared" si="227"/>
        <v>29.361111111111111</v>
      </c>
      <c r="H1643" s="26">
        <f t="shared" si="233"/>
        <v>-4.9999999999997158E-2</v>
      </c>
      <c r="I1643" s="28">
        <f>$Y$8*F1643</f>
        <v>-23.611111111109768</v>
      </c>
      <c r="J1643" s="28">
        <f>$Z$8*$Y$8*$AA$8</f>
        <v>200.12400000000002</v>
      </c>
      <c r="K1643" s="28">
        <f>0.5*$AB$8*$AD$8*$AC$8*(G1643)^2</f>
        <v>362.07143518518518</v>
      </c>
      <c r="L1643" s="28">
        <f t="shared" si="228"/>
        <v>538.58432407407543</v>
      </c>
      <c r="M1643" s="31">
        <f t="shared" si="229"/>
        <v>15813.434181841603</v>
      </c>
      <c r="N1643" s="31">
        <f t="shared" si="230"/>
        <v>15.813434181841604</v>
      </c>
      <c r="O1643" s="24" t="str">
        <f t="shared" si="231"/>
        <v/>
      </c>
      <c r="P1643" s="24">
        <f t="shared" si="225"/>
        <v>0</v>
      </c>
      <c r="Q1643" s="24">
        <f t="shared" si="226"/>
        <v>0</v>
      </c>
      <c r="AE1643">
        <f>IF(E1643&lt;1,1,0)</f>
        <v>0</v>
      </c>
      <c r="AF1643">
        <f>IF(AE1643=1,"",E1643)</f>
        <v>105.7</v>
      </c>
      <c r="AG1643">
        <f>E1643/3.6</f>
        <v>29.361111111111111</v>
      </c>
    </row>
    <row r="1644" spans="2:33" x14ac:dyDescent="0.3">
      <c r="B1644" s="7" t="s">
        <v>55</v>
      </c>
      <c r="C1644" s="7">
        <v>1636</v>
      </c>
      <c r="D1644" s="7">
        <v>159</v>
      </c>
      <c r="E1644" s="13">
        <v>105.7</v>
      </c>
      <c r="F1644" s="26">
        <f t="shared" si="232"/>
        <v>-1.3888888888890073E-2</v>
      </c>
      <c r="G1644" s="26">
        <f t="shared" si="227"/>
        <v>29.361111111111111</v>
      </c>
      <c r="H1644" s="26">
        <f t="shared" si="233"/>
        <v>-5.0000000000004263E-2</v>
      </c>
      <c r="I1644" s="28">
        <f>$Y$8*F1644</f>
        <v>-23.611111111113125</v>
      </c>
      <c r="J1644" s="28">
        <f>$Z$8*$Y$8*$AA$8</f>
        <v>200.12400000000002</v>
      </c>
      <c r="K1644" s="28">
        <f>0.5*$AB$8*$AD$8*$AC$8*(G1644)^2</f>
        <v>362.07143518518518</v>
      </c>
      <c r="L1644" s="28">
        <f t="shared" si="228"/>
        <v>538.58432407407213</v>
      </c>
      <c r="M1644" s="31">
        <f t="shared" si="229"/>
        <v>15813.434181841507</v>
      </c>
      <c r="N1644" s="31">
        <f t="shared" si="230"/>
        <v>15.813434181841506</v>
      </c>
      <c r="O1644" s="24" t="str">
        <f t="shared" si="231"/>
        <v/>
      </c>
      <c r="P1644" s="24">
        <f t="shared" si="225"/>
        <v>0</v>
      </c>
      <c r="Q1644" s="24">
        <f t="shared" si="226"/>
        <v>0</v>
      </c>
      <c r="AE1644">
        <f>IF(E1644&lt;1,1,0)</f>
        <v>0</v>
      </c>
      <c r="AF1644">
        <f>IF(AE1644=1,"",E1644)</f>
        <v>105.7</v>
      </c>
      <c r="AG1644">
        <f>E1644/3.6</f>
        <v>29.361111111111111</v>
      </c>
    </row>
    <row r="1645" spans="2:33" x14ac:dyDescent="0.3">
      <c r="B1645" s="7" t="s">
        <v>55</v>
      </c>
      <c r="C1645" s="7">
        <v>1637</v>
      </c>
      <c r="D1645" s="7">
        <v>160</v>
      </c>
      <c r="E1645" s="13">
        <v>105.6</v>
      </c>
      <c r="F1645" s="26">
        <f t="shared" si="232"/>
        <v>-5.5555555555556344E-2</v>
      </c>
      <c r="G1645" s="26">
        <f t="shared" si="227"/>
        <v>29.333333333333332</v>
      </c>
      <c r="H1645" s="26">
        <f t="shared" si="233"/>
        <v>-0.20000000000000284</v>
      </c>
      <c r="I1645" s="28">
        <f>$Y$8*F1645</f>
        <v>-94.444444444445779</v>
      </c>
      <c r="J1645" s="28">
        <f>$Z$8*$Y$8*$AA$8</f>
        <v>200.12400000000002</v>
      </c>
      <c r="K1645" s="28">
        <f>0.5*$AB$8*$AD$8*$AC$8*(G1645)^2</f>
        <v>361.3866666666666</v>
      </c>
      <c r="L1645" s="28">
        <f t="shared" si="228"/>
        <v>467.06622222222086</v>
      </c>
      <c r="M1645" s="31">
        <f t="shared" si="229"/>
        <v>13700.609185185145</v>
      </c>
      <c r="N1645" s="31">
        <f t="shared" si="230"/>
        <v>13.700609185185145</v>
      </c>
      <c r="O1645" s="24" t="str">
        <f t="shared" si="231"/>
        <v/>
      </c>
      <c r="P1645" s="24">
        <f t="shared" si="225"/>
        <v>0</v>
      </c>
      <c r="Q1645" s="24">
        <f t="shared" si="226"/>
        <v>0</v>
      </c>
      <c r="AE1645">
        <f>IF(E1645&lt;1,1,0)</f>
        <v>0</v>
      </c>
      <c r="AF1645">
        <f>IF(AE1645=1,"",E1645)</f>
        <v>105.6</v>
      </c>
      <c r="AG1645">
        <f>E1645/3.6</f>
        <v>29.333333333333332</v>
      </c>
    </row>
    <row r="1646" spans="2:33" x14ac:dyDescent="0.3">
      <c r="B1646" s="7" t="s">
        <v>55</v>
      </c>
      <c r="C1646" s="7">
        <v>1638</v>
      </c>
      <c r="D1646" s="7">
        <v>161</v>
      </c>
      <c r="E1646" s="13">
        <v>105.3</v>
      </c>
      <c r="F1646" s="26">
        <f t="shared" si="232"/>
        <v>-9.7222222222220642E-2</v>
      </c>
      <c r="G1646" s="26">
        <f t="shared" si="227"/>
        <v>29.25</v>
      </c>
      <c r="H1646" s="26">
        <f t="shared" si="233"/>
        <v>-0.34999999999999432</v>
      </c>
      <c r="I1646" s="28">
        <f>$Y$8*F1646</f>
        <v>-165.2777777777751</v>
      </c>
      <c r="J1646" s="28">
        <f>$Z$8*$Y$8*$AA$8</f>
        <v>200.12400000000002</v>
      </c>
      <c r="K1646" s="28">
        <f>0.5*$AB$8*$AD$8*$AC$8*(G1646)^2</f>
        <v>359.33625000000001</v>
      </c>
      <c r="L1646" s="28">
        <f t="shared" si="228"/>
        <v>394.18247222222493</v>
      </c>
      <c r="M1646" s="31">
        <f t="shared" si="229"/>
        <v>11529.83731250008</v>
      </c>
      <c r="N1646" s="31">
        <f t="shared" si="230"/>
        <v>11.52983731250008</v>
      </c>
      <c r="O1646" s="24" t="str">
        <f t="shared" si="231"/>
        <v/>
      </c>
      <c r="P1646" s="24">
        <f t="shared" si="225"/>
        <v>0</v>
      </c>
      <c r="Q1646" s="24">
        <f t="shared" si="226"/>
        <v>0</v>
      </c>
      <c r="AE1646">
        <f>IF(E1646&lt;1,1,0)</f>
        <v>0</v>
      </c>
      <c r="AF1646">
        <f>IF(AE1646=1,"",E1646)</f>
        <v>105.3</v>
      </c>
      <c r="AG1646">
        <f>E1646/3.6</f>
        <v>29.25</v>
      </c>
    </row>
    <row r="1647" spans="2:33" x14ac:dyDescent="0.3">
      <c r="B1647" s="7" t="s">
        <v>55</v>
      </c>
      <c r="C1647" s="7">
        <v>1639</v>
      </c>
      <c r="D1647" s="7">
        <v>162</v>
      </c>
      <c r="E1647" s="13">
        <v>104.9</v>
      </c>
      <c r="F1647" s="26">
        <f t="shared" si="232"/>
        <v>-0.12499999999999881</v>
      </c>
      <c r="G1647" s="26">
        <f t="shared" si="227"/>
        <v>29.138888888888889</v>
      </c>
      <c r="H1647" s="26">
        <f t="shared" si="233"/>
        <v>-0.44999999999999574</v>
      </c>
      <c r="I1647" s="28">
        <f>$Y$8*F1647</f>
        <v>-212.49999999999798</v>
      </c>
      <c r="J1647" s="28">
        <f>$Z$8*$Y$8*$AA$8</f>
        <v>200.12400000000002</v>
      </c>
      <c r="K1647" s="28">
        <f>0.5*$AB$8*$AD$8*$AC$8*(G1647)^2</f>
        <v>356.6114351851852</v>
      </c>
      <c r="L1647" s="28">
        <f t="shared" si="228"/>
        <v>344.23543518518727</v>
      </c>
      <c r="M1647" s="31">
        <f t="shared" si="229"/>
        <v>10030.638097479485</v>
      </c>
      <c r="N1647" s="31">
        <f t="shared" si="230"/>
        <v>10.030638097479486</v>
      </c>
      <c r="O1647" s="24" t="str">
        <f t="shared" si="231"/>
        <v/>
      </c>
      <c r="P1647" s="24">
        <f t="shared" si="225"/>
        <v>0</v>
      </c>
      <c r="Q1647" s="24">
        <f t="shared" si="226"/>
        <v>0</v>
      </c>
      <c r="AE1647">
        <f>IF(E1647&lt;1,1,0)</f>
        <v>0</v>
      </c>
      <c r="AF1647">
        <f>IF(AE1647=1,"",E1647)</f>
        <v>104.9</v>
      </c>
      <c r="AG1647">
        <f>E1647/3.6</f>
        <v>29.138888888888889</v>
      </c>
    </row>
    <row r="1648" spans="2:33" x14ac:dyDescent="0.3">
      <c r="B1648" s="7" t="s">
        <v>55</v>
      </c>
      <c r="C1648" s="7">
        <v>1640</v>
      </c>
      <c r="D1648" s="7">
        <v>163</v>
      </c>
      <c r="E1648" s="13">
        <v>104.4</v>
      </c>
      <c r="F1648" s="26">
        <f t="shared" si="232"/>
        <v>-0.12500000000000078</v>
      </c>
      <c r="G1648" s="26">
        <f t="shared" si="227"/>
        <v>29</v>
      </c>
      <c r="H1648" s="26">
        <f t="shared" si="233"/>
        <v>-0.45000000000000284</v>
      </c>
      <c r="I1648" s="28">
        <f>$Y$8*F1648</f>
        <v>-212.50000000000131</v>
      </c>
      <c r="J1648" s="28">
        <f>$Z$8*$Y$8*$AA$8</f>
        <v>200.12400000000002</v>
      </c>
      <c r="K1648" s="28">
        <f>0.5*$AB$8*$AD$8*$AC$8*(G1648)^2</f>
        <v>353.21999999999997</v>
      </c>
      <c r="L1648" s="28">
        <f t="shared" si="228"/>
        <v>340.84399999999869</v>
      </c>
      <c r="M1648" s="31">
        <f t="shared" si="229"/>
        <v>9884.4759999999624</v>
      </c>
      <c r="N1648" s="31">
        <f t="shared" si="230"/>
        <v>9.8844759999999621</v>
      </c>
      <c r="O1648" s="24" t="str">
        <f t="shared" si="231"/>
        <v/>
      </c>
      <c r="P1648" s="24">
        <f t="shared" si="225"/>
        <v>0</v>
      </c>
      <c r="Q1648" s="24">
        <f t="shared" si="226"/>
        <v>0</v>
      </c>
      <c r="AE1648">
        <f>IF(E1648&lt;1,1,0)</f>
        <v>0</v>
      </c>
      <c r="AF1648">
        <f>IF(AE1648=1,"",E1648)</f>
        <v>104.4</v>
      </c>
      <c r="AG1648">
        <f>E1648/3.6</f>
        <v>29</v>
      </c>
    </row>
    <row r="1649" spans="2:33" x14ac:dyDescent="0.3">
      <c r="B1649" s="7" t="s">
        <v>55</v>
      </c>
      <c r="C1649" s="7">
        <v>1641</v>
      </c>
      <c r="D1649" s="7">
        <v>164</v>
      </c>
      <c r="E1649" s="13">
        <v>104</v>
      </c>
      <c r="F1649" s="26">
        <f t="shared" si="232"/>
        <v>-8.3333333333334522E-2</v>
      </c>
      <c r="G1649" s="26">
        <f t="shared" si="227"/>
        <v>28.888888888888889</v>
      </c>
      <c r="H1649" s="26">
        <f t="shared" si="233"/>
        <v>-0.30000000000000426</v>
      </c>
      <c r="I1649" s="28">
        <f>$Y$8*F1649</f>
        <v>-141.66666666666868</v>
      </c>
      <c r="J1649" s="28">
        <f>$Z$8*$Y$8*$AA$8</f>
        <v>200.12400000000002</v>
      </c>
      <c r="K1649" s="28">
        <f>0.5*$AB$8*$AD$8*$AC$8*(G1649)^2</f>
        <v>350.51851851851848</v>
      </c>
      <c r="L1649" s="28">
        <f t="shared" si="228"/>
        <v>408.97585185184982</v>
      </c>
      <c r="M1649" s="31">
        <f t="shared" si="229"/>
        <v>11814.857942386772</v>
      </c>
      <c r="N1649" s="31">
        <f t="shared" si="230"/>
        <v>11.814857942386773</v>
      </c>
      <c r="O1649" s="24" t="str">
        <f t="shared" si="231"/>
        <v/>
      </c>
      <c r="P1649" s="24">
        <f t="shared" si="225"/>
        <v>0</v>
      </c>
      <c r="Q1649" s="24">
        <f t="shared" si="226"/>
        <v>0</v>
      </c>
      <c r="AE1649">
        <f>IF(E1649&lt;1,1,0)</f>
        <v>0</v>
      </c>
      <c r="AF1649">
        <f>IF(AE1649=1,"",E1649)</f>
        <v>104</v>
      </c>
      <c r="AG1649">
        <f>E1649/3.6</f>
        <v>28.888888888888889</v>
      </c>
    </row>
    <row r="1650" spans="2:33" x14ac:dyDescent="0.3">
      <c r="B1650" s="7" t="s">
        <v>55</v>
      </c>
      <c r="C1650" s="7">
        <v>1642</v>
      </c>
      <c r="D1650" s="7">
        <v>165</v>
      </c>
      <c r="E1650" s="13">
        <v>103.8</v>
      </c>
      <c r="F1650" s="26">
        <f t="shared" si="232"/>
        <v>-1.3888888888888099E-2</v>
      </c>
      <c r="G1650" s="26">
        <f t="shared" si="227"/>
        <v>28.833333333333332</v>
      </c>
      <c r="H1650" s="26">
        <f t="shared" si="233"/>
        <v>-4.9999999999997158E-2</v>
      </c>
      <c r="I1650" s="28">
        <f>$Y$8*F1650</f>
        <v>-23.611111111109768</v>
      </c>
      <c r="J1650" s="28">
        <f>$Z$8*$Y$8*$AA$8</f>
        <v>200.12400000000002</v>
      </c>
      <c r="K1650" s="28">
        <f>0.5*$AB$8*$AD$8*$AC$8*(G1650)^2</f>
        <v>349.17166666666662</v>
      </c>
      <c r="L1650" s="28">
        <f t="shared" si="228"/>
        <v>525.68455555555693</v>
      </c>
      <c r="M1650" s="31">
        <f t="shared" si="229"/>
        <v>15157.238018518558</v>
      </c>
      <c r="N1650" s="31">
        <f t="shared" si="230"/>
        <v>15.157238018518557</v>
      </c>
      <c r="O1650" s="24" t="str">
        <f t="shared" si="231"/>
        <v/>
      </c>
      <c r="P1650" s="24">
        <f t="shared" si="225"/>
        <v>0</v>
      </c>
      <c r="Q1650" s="24">
        <f t="shared" si="226"/>
        <v>0</v>
      </c>
      <c r="AE1650">
        <f>IF(E1650&lt;1,1,0)</f>
        <v>0</v>
      </c>
      <c r="AF1650">
        <f>IF(AE1650=1,"",E1650)</f>
        <v>103.8</v>
      </c>
      <c r="AG1650">
        <f>E1650/3.6</f>
        <v>28.833333333333332</v>
      </c>
    </row>
    <row r="1651" spans="2:33" x14ac:dyDescent="0.3">
      <c r="B1651" s="7" t="s">
        <v>55</v>
      </c>
      <c r="C1651" s="7">
        <v>1643</v>
      </c>
      <c r="D1651" s="7">
        <v>166</v>
      </c>
      <c r="E1651" s="13">
        <v>103.9</v>
      </c>
      <c r="F1651" s="26">
        <f t="shared" si="232"/>
        <v>8.3333333333334522E-2</v>
      </c>
      <c r="G1651" s="26">
        <f t="shared" si="227"/>
        <v>28.861111111111111</v>
      </c>
      <c r="H1651" s="26">
        <f t="shared" si="233"/>
        <v>0.30000000000000426</v>
      </c>
      <c r="I1651" s="28">
        <f>$Y$8*F1651</f>
        <v>141.66666666666868</v>
      </c>
      <c r="J1651" s="28">
        <f>$Z$8*$Y$8*$AA$8</f>
        <v>200.12400000000002</v>
      </c>
      <c r="K1651" s="28">
        <f>0.5*$AB$8*$AD$8*$AC$8*(G1651)^2</f>
        <v>349.84476851851849</v>
      </c>
      <c r="L1651" s="28">
        <f t="shared" si="228"/>
        <v>691.63543518518713</v>
      </c>
      <c r="M1651" s="31">
        <f t="shared" si="229"/>
        <v>19961.367143261374</v>
      </c>
      <c r="N1651" s="31">
        <f t="shared" si="230"/>
        <v>19.961367143261374</v>
      </c>
      <c r="O1651" s="24" t="str">
        <f t="shared" si="231"/>
        <v/>
      </c>
      <c r="P1651" s="24">
        <f t="shared" si="225"/>
        <v>0</v>
      </c>
      <c r="Q1651" s="24">
        <f t="shared" si="226"/>
        <v>0</v>
      </c>
      <c r="AE1651">
        <f>IF(E1651&lt;1,1,0)</f>
        <v>0</v>
      </c>
      <c r="AF1651">
        <f>IF(AE1651=1,"",E1651)</f>
        <v>103.9</v>
      </c>
      <c r="AG1651">
        <f>E1651/3.6</f>
        <v>28.861111111111111</v>
      </c>
    </row>
    <row r="1652" spans="2:33" x14ac:dyDescent="0.3">
      <c r="B1652" s="7" t="s">
        <v>55</v>
      </c>
      <c r="C1652" s="7">
        <v>1644</v>
      </c>
      <c r="D1652" s="7">
        <v>167</v>
      </c>
      <c r="E1652" s="13">
        <v>104.4</v>
      </c>
      <c r="F1652" s="26">
        <f t="shared" si="232"/>
        <v>0.16666666666666508</v>
      </c>
      <c r="G1652" s="26">
        <f t="shared" si="227"/>
        <v>29</v>
      </c>
      <c r="H1652" s="26">
        <f t="shared" si="233"/>
        <v>0.59999999999999432</v>
      </c>
      <c r="I1652" s="28">
        <f>$Y$8*F1652</f>
        <v>283.33333333333064</v>
      </c>
      <c r="J1652" s="28">
        <f>$Z$8*$Y$8*$AA$8</f>
        <v>200.12400000000002</v>
      </c>
      <c r="K1652" s="28">
        <f>0.5*$AB$8*$AD$8*$AC$8*(G1652)^2</f>
        <v>353.21999999999997</v>
      </c>
      <c r="L1652" s="28">
        <f t="shared" si="228"/>
        <v>836.67733333333058</v>
      </c>
      <c r="M1652" s="31">
        <f t="shared" si="229"/>
        <v>24263.642666666587</v>
      </c>
      <c r="N1652" s="31">
        <f t="shared" si="230"/>
        <v>24.263642666666588</v>
      </c>
      <c r="O1652" s="24" t="str">
        <f t="shared" si="231"/>
        <v/>
      </c>
      <c r="P1652" s="24">
        <f t="shared" si="225"/>
        <v>0</v>
      </c>
      <c r="Q1652" s="24">
        <f t="shared" si="226"/>
        <v>0</v>
      </c>
      <c r="AE1652">
        <f>IF(E1652&lt;1,1,0)</f>
        <v>0</v>
      </c>
      <c r="AF1652">
        <f>IF(AE1652=1,"",E1652)</f>
        <v>104.4</v>
      </c>
      <c r="AG1652">
        <f>E1652/3.6</f>
        <v>29</v>
      </c>
    </row>
    <row r="1653" spans="2:33" x14ac:dyDescent="0.3">
      <c r="B1653" s="7" t="s">
        <v>55</v>
      </c>
      <c r="C1653" s="7">
        <v>1645</v>
      </c>
      <c r="D1653" s="7">
        <v>168</v>
      </c>
      <c r="E1653" s="13">
        <v>105.1</v>
      </c>
      <c r="F1653" s="26">
        <f t="shared" si="232"/>
        <v>0.23611111111110952</v>
      </c>
      <c r="G1653" s="26">
        <f t="shared" si="227"/>
        <v>29.194444444444443</v>
      </c>
      <c r="H1653" s="26">
        <f t="shared" si="233"/>
        <v>0.84999999999999432</v>
      </c>
      <c r="I1653" s="28">
        <f>$Y$8*F1653</f>
        <v>401.38888888888619</v>
      </c>
      <c r="J1653" s="28">
        <f>$Z$8*$Y$8*$AA$8</f>
        <v>200.12400000000002</v>
      </c>
      <c r="K1653" s="28">
        <f>0.5*$AB$8*$AD$8*$AC$8*(G1653)^2</f>
        <v>357.97254629629623</v>
      </c>
      <c r="L1653" s="28">
        <f t="shared" si="228"/>
        <v>959.4854351851825</v>
      </c>
      <c r="M1653" s="31">
        <f t="shared" si="229"/>
        <v>28011.644232767409</v>
      </c>
      <c r="N1653" s="31">
        <f t="shared" si="230"/>
        <v>28.011644232767409</v>
      </c>
      <c r="O1653" s="24" t="str">
        <f t="shared" si="231"/>
        <v/>
      </c>
      <c r="P1653" s="24">
        <f t="shared" si="225"/>
        <v>0</v>
      </c>
      <c r="Q1653" s="24">
        <f t="shared" si="226"/>
        <v>0</v>
      </c>
      <c r="AE1653">
        <f>IF(E1653&lt;1,1,0)</f>
        <v>0</v>
      </c>
      <c r="AF1653">
        <f>IF(AE1653=1,"",E1653)</f>
        <v>105.1</v>
      </c>
      <c r="AG1653">
        <f>E1653/3.6</f>
        <v>29.194444444444443</v>
      </c>
    </row>
    <row r="1654" spans="2:33" x14ac:dyDescent="0.3">
      <c r="B1654" s="7" t="s">
        <v>55</v>
      </c>
      <c r="C1654" s="7">
        <v>1646</v>
      </c>
      <c r="D1654" s="7">
        <v>169</v>
      </c>
      <c r="E1654" s="13">
        <v>106.1</v>
      </c>
      <c r="F1654" s="26">
        <f t="shared" si="232"/>
        <v>0.29166666666666785</v>
      </c>
      <c r="G1654" s="26">
        <f t="shared" si="227"/>
        <v>29.472222222222221</v>
      </c>
      <c r="H1654" s="26">
        <f t="shared" si="233"/>
        <v>1.0500000000000043</v>
      </c>
      <c r="I1654" s="28">
        <f>$Y$8*F1654</f>
        <v>495.83333333333536</v>
      </c>
      <c r="J1654" s="28">
        <f>$Z$8*$Y$8*$AA$8</f>
        <v>200.12400000000002</v>
      </c>
      <c r="K1654" s="28">
        <f>0.5*$AB$8*$AD$8*$AC$8*(G1654)^2</f>
        <v>364.81699074074072</v>
      </c>
      <c r="L1654" s="28">
        <f t="shared" si="228"/>
        <v>1060.774324074076</v>
      </c>
      <c r="M1654" s="31">
        <f t="shared" si="229"/>
        <v>31263.376606738741</v>
      </c>
      <c r="N1654" s="31">
        <f t="shared" si="230"/>
        <v>31.263376606738742</v>
      </c>
      <c r="O1654" s="24" t="str">
        <f t="shared" si="231"/>
        <v/>
      </c>
      <c r="P1654" s="24">
        <f t="shared" si="225"/>
        <v>0</v>
      </c>
      <c r="Q1654" s="24">
        <f t="shared" si="226"/>
        <v>0</v>
      </c>
      <c r="AE1654">
        <f>IF(E1654&lt;1,1,0)</f>
        <v>0</v>
      </c>
      <c r="AF1654">
        <f>IF(AE1654=1,"",E1654)</f>
        <v>106.1</v>
      </c>
      <c r="AG1654">
        <f>E1654/3.6</f>
        <v>29.472222222222221</v>
      </c>
    </row>
    <row r="1655" spans="2:33" x14ac:dyDescent="0.3">
      <c r="B1655" s="7" t="s">
        <v>55</v>
      </c>
      <c r="C1655" s="7">
        <v>1647</v>
      </c>
      <c r="D1655" s="7">
        <v>170</v>
      </c>
      <c r="E1655" s="13">
        <v>107.2</v>
      </c>
      <c r="F1655" s="26">
        <f t="shared" si="232"/>
        <v>0.33333333333333409</v>
      </c>
      <c r="G1655" s="26">
        <f t="shared" si="227"/>
        <v>29.777777777777779</v>
      </c>
      <c r="H1655" s="26">
        <f t="shared" si="233"/>
        <v>1.2000000000000028</v>
      </c>
      <c r="I1655" s="28">
        <f>$Y$8*F1655</f>
        <v>566.66666666666799</v>
      </c>
      <c r="J1655" s="28">
        <f>$Z$8*$Y$8*$AA$8</f>
        <v>200.12400000000002</v>
      </c>
      <c r="K1655" s="28">
        <f>0.5*$AB$8*$AD$8*$AC$8*(G1655)^2</f>
        <v>372.42074074074071</v>
      </c>
      <c r="L1655" s="28">
        <f t="shared" si="228"/>
        <v>1139.2114074074088</v>
      </c>
      <c r="M1655" s="31">
        <f t="shared" si="229"/>
        <v>33923.184131687289</v>
      </c>
      <c r="N1655" s="31">
        <f t="shared" si="230"/>
        <v>33.923184131687286</v>
      </c>
      <c r="O1655" s="24" t="str">
        <f t="shared" si="231"/>
        <v/>
      </c>
      <c r="P1655" s="24">
        <f t="shared" si="225"/>
        <v>0</v>
      </c>
      <c r="Q1655" s="24">
        <f t="shared" si="226"/>
        <v>0</v>
      </c>
      <c r="AE1655">
        <f>IF(E1655&lt;1,1,0)</f>
        <v>0</v>
      </c>
      <c r="AF1655">
        <f>IF(AE1655=1,"",E1655)</f>
        <v>107.2</v>
      </c>
      <c r="AG1655">
        <f>E1655/3.6</f>
        <v>29.777777777777779</v>
      </c>
    </row>
    <row r="1656" spans="2:33" x14ac:dyDescent="0.3">
      <c r="B1656" s="7" t="s">
        <v>55</v>
      </c>
      <c r="C1656" s="7">
        <v>1648</v>
      </c>
      <c r="D1656" s="7">
        <v>171</v>
      </c>
      <c r="E1656" s="13">
        <v>108.5</v>
      </c>
      <c r="F1656" s="26">
        <f t="shared" si="232"/>
        <v>0.37500000000000039</v>
      </c>
      <c r="G1656" s="26">
        <f t="shared" si="227"/>
        <v>30.138888888888889</v>
      </c>
      <c r="H1656" s="26">
        <f t="shared" si="233"/>
        <v>1.3500000000000014</v>
      </c>
      <c r="I1656" s="28">
        <f>$Y$8*F1656</f>
        <v>637.50000000000068</v>
      </c>
      <c r="J1656" s="28">
        <f>$Z$8*$Y$8*$AA$8</f>
        <v>200.12400000000002</v>
      </c>
      <c r="K1656" s="28">
        <f>0.5*$AB$8*$AD$8*$AC$8*(G1656)^2</f>
        <v>381.50810185185185</v>
      </c>
      <c r="L1656" s="28">
        <f t="shared" si="228"/>
        <v>1219.1321018518524</v>
      </c>
      <c r="M1656" s="31">
        <f t="shared" si="229"/>
        <v>36743.28695859055</v>
      </c>
      <c r="N1656" s="31">
        <f t="shared" si="230"/>
        <v>36.743286958590552</v>
      </c>
      <c r="O1656" s="24" t="str">
        <f t="shared" si="231"/>
        <v/>
      </c>
      <c r="P1656" s="24">
        <f t="shared" si="225"/>
        <v>0</v>
      </c>
      <c r="Q1656" s="24">
        <f t="shared" si="226"/>
        <v>0</v>
      </c>
      <c r="AE1656">
        <f>IF(E1656&lt;1,1,0)</f>
        <v>0</v>
      </c>
      <c r="AF1656">
        <f>IF(AE1656=1,"",E1656)</f>
        <v>108.5</v>
      </c>
      <c r="AG1656">
        <f>E1656/3.6</f>
        <v>30.138888888888889</v>
      </c>
    </row>
    <row r="1657" spans="2:33" x14ac:dyDescent="0.3">
      <c r="B1657" s="7" t="s">
        <v>55</v>
      </c>
      <c r="C1657" s="7">
        <v>1649</v>
      </c>
      <c r="D1657" s="7">
        <v>172</v>
      </c>
      <c r="E1657" s="13">
        <v>109.9</v>
      </c>
      <c r="F1657" s="26">
        <f t="shared" si="232"/>
        <v>0.38888888888888851</v>
      </c>
      <c r="G1657" s="26">
        <f t="shared" si="227"/>
        <v>30.527777777777779</v>
      </c>
      <c r="H1657" s="26">
        <f t="shared" si="233"/>
        <v>1.3999999999999986</v>
      </c>
      <c r="I1657" s="28">
        <f>$Y$8*F1657</f>
        <v>661.11111111111052</v>
      </c>
      <c r="J1657" s="28">
        <f>$Z$8*$Y$8*$AA$8</f>
        <v>200.12400000000002</v>
      </c>
      <c r="K1657" s="28">
        <f>0.5*$AB$8*$AD$8*$AC$8*(G1657)^2</f>
        <v>391.41699074074074</v>
      </c>
      <c r="L1657" s="28">
        <f t="shared" si="228"/>
        <v>1252.6521018518513</v>
      </c>
      <c r="M1657" s="31">
        <f t="shared" si="229"/>
        <v>38240.684998199569</v>
      </c>
      <c r="N1657" s="31">
        <f t="shared" si="230"/>
        <v>38.240684998199569</v>
      </c>
      <c r="O1657" s="24" t="str">
        <f t="shared" si="231"/>
        <v/>
      </c>
      <c r="P1657" s="24">
        <f t="shared" si="225"/>
        <v>0</v>
      </c>
      <c r="Q1657" s="24">
        <f t="shared" si="226"/>
        <v>0</v>
      </c>
      <c r="AE1657">
        <f>IF(E1657&lt;1,1,0)</f>
        <v>0</v>
      </c>
      <c r="AF1657">
        <f>IF(AE1657=1,"",E1657)</f>
        <v>109.9</v>
      </c>
      <c r="AG1657">
        <f>E1657/3.6</f>
        <v>30.527777777777779</v>
      </c>
    </row>
    <row r="1658" spans="2:33" x14ac:dyDescent="0.3">
      <c r="B1658" s="7" t="s">
        <v>55</v>
      </c>
      <c r="C1658" s="7">
        <v>1650</v>
      </c>
      <c r="D1658" s="7">
        <v>173</v>
      </c>
      <c r="E1658" s="13">
        <v>111.3</v>
      </c>
      <c r="F1658" s="26">
        <f t="shared" si="232"/>
        <v>0.38888888888888851</v>
      </c>
      <c r="G1658" s="26">
        <f t="shared" si="227"/>
        <v>30.916666666666664</v>
      </c>
      <c r="H1658" s="26">
        <f t="shared" si="233"/>
        <v>1.3999999999999986</v>
      </c>
      <c r="I1658" s="28">
        <f>$Y$8*F1658</f>
        <v>661.11111111111052</v>
      </c>
      <c r="J1658" s="28">
        <f>$Z$8*$Y$8*$AA$8</f>
        <v>200.12400000000002</v>
      </c>
      <c r="K1658" s="28">
        <f>0.5*$AB$8*$AD$8*$AC$8*(G1658)^2</f>
        <v>401.45291666666657</v>
      </c>
      <c r="L1658" s="28">
        <f t="shared" si="228"/>
        <v>1262.6880277777771</v>
      </c>
      <c r="M1658" s="31">
        <f t="shared" si="229"/>
        <v>39038.104858796272</v>
      </c>
      <c r="N1658" s="31">
        <f t="shared" si="230"/>
        <v>39.038104858796274</v>
      </c>
      <c r="O1658" s="24" t="str">
        <f t="shared" si="231"/>
        <v/>
      </c>
      <c r="P1658" s="24">
        <f t="shared" si="225"/>
        <v>0</v>
      </c>
      <c r="Q1658" s="24">
        <f t="shared" si="226"/>
        <v>0</v>
      </c>
      <c r="AE1658">
        <f>IF(E1658&lt;1,1,0)</f>
        <v>0</v>
      </c>
      <c r="AF1658">
        <f>IF(AE1658=1,"",E1658)</f>
        <v>111.3</v>
      </c>
      <c r="AG1658">
        <f>E1658/3.6</f>
        <v>30.916666666666664</v>
      </c>
    </row>
    <row r="1659" spans="2:33" x14ac:dyDescent="0.3">
      <c r="B1659" s="7" t="s">
        <v>55</v>
      </c>
      <c r="C1659" s="7">
        <v>1651</v>
      </c>
      <c r="D1659" s="7">
        <v>174</v>
      </c>
      <c r="E1659" s="13">
        <v>112.7</v>
      </c>
      <c r="F1659" s="26">
        <f t="shared" si="232"/>
        <v>0.36111111111111227</v>
      </c>
      <c r="G1659" s="26">
        <f t="shared" si="227"/>
        <v>31.305555555555557</v>
      </c>
      <c r="H1659" s="26">
        <f t="shared" si="233"/>
        <v>1.3000000000000043</v>
      </c>
      <c r="I1659" s="28">
        <f>$Y$8*F1659</f>
        <v>613.88888888889085</v>
      </c>
      <c r="J1659" s="28">
        <f>$Z$8*$Y$8*$AA$8</f>
        <v>200.12400000000002</v>
      </c>
      <c r="K1659" s="28">
        <f>0.5*$AB$8*$AD$8*$AC$8*(G1659)^2</f>
        <v>411.61587962962966</v>
      </c>
      <c r="L1659" s="28">
        <f t="shared" si="228"/>
        <v>1225.6287685185205</v>
      </c>
      <c r="M1659" s="31">
        <f t="shared" si="229"/>
        <v>38368.989503343684</v>
      </c>
      <c r="N1659" s="31">
        <f t="shared" si="230"/>
        <v>38.368989503343684</v>
      </c>
      <c r="O1659" s="24" t="str">
        <f t="shared" si="231"/>
        <v/>
      </c>
      <c r="P1659" s="24">
        <f t="shared" si="225"/>
        <v>0</v>
      </c>
      <c r="Q1659" s="24">
        <f t="shared" si="226"/>
        <v>0</v>
      </c>
      <c r="AE1659">
        <f>IF(E1659&lt;1,1,0)</f>
        <v>0</v>
      </c>
      <c r="AF1659">
        <f>IF(AE1659=1,"",E1659)</f>
        <v>112.7</v>
      </c>
      <c r="AG1659">
        <f>E1659/3.6</f>
        <v>31.305555555555557</v>
      </c>
    </row>
    <row r="1660" spans="2:33" x14ac:dyDescent="0.3">
      <c r="B1660" s="7" t="s">
        <v>55</v>
      </c>
      <c r="C1660" s="7">
        <v>1652</v>
      </c>
      <c r="D1660" s="7">
        <v>175</v>
      </c>
      <c r="E1660" s="13">
        <v>113.9</v>
      </c>
      <c r="F1660" s="26">
        <f t="shared" si="232"/>
        <v>0.31944444444444403</v>
      </c>
      <c r="G1660" s="26">
        <f t="shared" si="227"/>
        <v>31.638888888888889</v>
      </c>
      <c r="H1660" s="26">
        <f t="shared" si="233"/>
        <v>1.1499999999999986</v>
      </c>
      <c r="I1660" s="28">
        <f>$Y$8*F1660</f>
        <v>543.05555555555486</v>
      </c>
      <c r="J1660" s="28">
        <f>$Z$8*$Y$8*$AA$8</f>
        <v>200.12400000000002</v>
      </c>
      <c r="K1660" s="28">
        <f>0.5*$AB$8*$AD$8*$AC$8*(G1660)^2</f>
        <v>420.42810185185186</v>
      </c>
      <c r="L1660" s="28">
        <f t="shared" si="228"/>
        <v>1163.6076574074068</v>
      </c>
      <c r="M1660" s="31">
        <f t="shared" si="229"/>
        <v>36815.253382973235</v>
      </c>
      <c r="N1660" s="31">
        <f t="shared" si="230"/>
        <v>36.815253382973232</v>
      </c>
      <c r="O1660" s="24" t="str">
        <f t="shared" si="231"/>
        <v/>
      </c>
      <c r="P1660" s="24">
        <f t="shared" si="225"/>
        <v>0</v>
      </c>
      <c r="Q1660" s="24">
        <f t="shared" si="226"/>
        <v>0</v>
      </c>
      <c r="AE1660">
        <f>IF(E1660&lt;1,1,0)</f>
        <v>0</v>
      </c>
      <c r="AF1660">
        <f>IF(AE1660=1,"",E1660)</f>
        <v>113.9</v>
      </c>
      <c r="AG1660">
        <f>E1660/3.6</f>
        <v>31.638888888888889</v>
      </c>
    </row>
    <row r="1661" spans="2:33" x14ac:dyDescent="0.3">
      <c r="B1661" s="7" t="s">
        <v>55</v>
      </c>
      <c r="C1661" s="7">
        <v>1653</v>
      </c>
      <c r="D1661" s="7">
        <v>176</v>
      </c>
      <c r="E1661" s="13">
        <v>115</v>
      </c>
      <c r="F1661" s="26">
        <f t="shared" si="232"/>
        <v>0.29166666666666585</v>
      </c>
      <c r="G1661" s="26">
        <f t="shared" si="227"/>
        <v>31.944444444444443</v>
      </c>
      <c r="H1661" s="26">
        <f t="shared" si="233"/>
        <v>1.0499999999999972</v>
      </c>
      <c r="I1661" s="28">
        <f>$Y$8*F1661</f>
        <v>495.83333333333195</v>
      </c>
      <c r="J1661" s="28">
        <f>$Z$8*$Y$8*$AA$8</f>
        <v>200.12400000000002</v>
      </c>
      <c r="K1661" s="28">
        <f>0.5*$AB$8*$AD$8*$AC$8*(G1661)^2</f>
        <v>428.58796296296293</v>
      </c>
      <c r="L1661" s="28">
        <f t="shared" si="228"/>
        <v>1124.545296296295</v>
      </c>
      <c r="M1661" s="31">
        <f t="shared" si="229"/>
        <v>35922.974742798309</v>
      </c>
      <c r="N1661" s="31">
        <f t="shared" si="230"/>
        <v>35.92297474279831</v>
      </c>
      <c r="O1661" s="24" t="str">
        <f t="shared" si="231"/>
        <v/>
      </c>
      <c r="P1661" s="24">
        <f t="shared" si="225"/>
        <v>0</v>
      </c>
      <c r="Q1661" s="24">
        <f t="shared" si="226"/>
        <v>0</v>
      </c>
      <c r="AE1661">
        <f>IF(E1661&lt;1,1,0)</f>
        <v>0</v>
      </c>
      <c r="AF1661">
        <f>IF(AE1661=1,"",E1661)</f>
        <v>115</v>
      </c>
      <c r="AG1661">
        <f>E1661/3.6</f>
        <v>31.944444444444443</v>
      </c>
    </row>
    <row r="1662" spans="2:33" x14ac:dyDescent="0.3">
      <c r="B1662" s="7" t="s">
        <v>55</v>
      </c>
      <c r="C1662" s="7">
        <v>1654</v>
      </c>
      <c r="D1662" s="7">
        <v>177</v>
      </c>
      <c r="E1662" s="13">
        <v>116</v>
      </c>
      <c r="F1662" s="26">
        <f t="shared" si="232"/>
        <v>0.24999999999999961</v>
      </c>
      <c r="G1662" s="26">
        <f t="shared" si="227"/>
        <v>32.222222222222221</v>
      </c>
      <c r="H1662" s="26">
        <f t="shared" si="233"/>
        <v>0.89999999999999858</v>
      </c>
      <c r="I1662" s="28">
        <f>$Y$8*F1662</f>
        <v>424.99999999999932</v>
      </c>
      <c r="J1662" s="28">
        <f>$Z$8*$Y$8*$AA$8</f>
        <v>200.12400000000002</v>
      </c>
      <c r="K1662" s="28">
        <f>0.5*$AB$8*$AD$8*$AC$8*(G1662)^2</f>
        <v>436.07407407407408</v>
      </c>
      <c r="L1662" s="28">
        <f t="shared" si="228"/>
        <v>1061.1980740740735</v>
      </c>
      <c r="M1662" s="31">
        <f t="shared" si="229"/>
        <v>34194.160164609035</v>
      </c>
      <c r="N1662" s="31">
        <f t="shared" si="230"/>
        <v>34.194160164609038</v>
      </c>
      <c r="O1662" s="24" t="str">
        <f t="shared" si="231"/>
        <v/>
      </c>
      <c r="P1662" s="24">
        <f t="shared" si="225"/>
        <v>0</v>
      </c>
      <c r="Q1662" s="24">
        <f t="shared" si="226"/>
        <v>0</v>
      </c>
      <c r="AE1662">
        <f>IF(E1662&lt;1,1,0)</f>
        <v>0</v>
      </c>
      <c r="AF1662">
        <f>IF(AE1662=1,"",E1662)</f>
        <v>116</v>
      </c>
      <c r="AG1662">
        <f>E1662/3.6</f>
        <v>32.222222222222221</v>
      </c>
    </row>
    <row r="1663" spans="2:33" x14ac:dyDescent="0.3">
      <c r="B1663" s="7" t="s">
        <v>55</v>
      </c>
      <c r="C1663" s="7">
        <v>1655</v>
      </c>
      <c r="D1663" s="7">
        <v>178</v>
      </c>
      <c r="E1663" s="13">
        <v>116.8</v>
      </c>
      <c r="F1663" s="26">
        <f t="shared" si="232"/>
        <v>0.22222222222222143</v>
      </c>
      <c r="G1663" s="26">
        <f t="shared" si="227"/>
        <v>32.444444444444443</v>
      </c>
      <c r="H1663" s="26">
        <f t="shared" si="233"/>
        <v>0.79999999999999716</v>
      </c>
      <c r="I1663" s="28">
        <f>$Y$8*F1663</f>
        <v>377.77777777777646</v>
      </c>
      <c r="J1663" s="28">
        <f>$Z$8*$Y$8*$AA$8</f>
        <v>200.12400000000002</v>
      </c>
      <c r="K1663" s="28">
        <f>0.5*$AB$8*$AD$8*$AC$8*(G1663)^2</f>
        <v>442.10962962962952</v>
      </c>
      <c r="L1663" s="28">
        <f t="shared" si="228"/>
        <v>1020.0114074074061</v>
      </c>
      <c r="M1663" s="31">
        <f t="shared" si="229"/>
        <v>33093.703440329176</v>
      </c>
      <c r="N1663" s="31">
        <f t="shared" si="230"/>
        <v>33.093703440329179</v>
      </c>
      <c r="O1663" s="24" t="str">
        <f t="shared" si="231"/>
        <v/>
      </c>
      <c r="P1663" s="24">
        <f t="shared" si="225"/>
        <v>0</v>
      </c>
      <c r="Q1663" s="24">
        <f t="shared" si="226"/>
        <v>0</v>
      </c>
      <c r="AE1663">
        <f>IF(E1663&lt;1,1,0)</f>
        <v>0</v>
      </c>
      <c r="AF1663">
        <f>IF(AE1663=1,"",E1663)</f>
        <v>116.8</v>
      </c>
      <c r="AG1663">
        <f>E1663/3.6</f>
        <v>32.444444444444443</v>
      </c>
    </row>
    <row r="1664" spans="2:33" x14ac:dyDescent="0.3">
      <c r="B1664" s="7" t="s">
        <v>55</v>
      </c>
      <c r="C1664" s="7">
        <v>1656</v>
      </c>
      <c r="D1664" s="7">
        <v>179</v>
      </c>
      <c r="E1664" s="13">
        <v>117.6</v>
      </c>
      <c r="F1664" s="26">
        <f t="shared" si="232"/>
        <v>0.2222222222222234</v>
      </c>
      <c r="G1664" s="26">
        <f t="shared" si="227"/>
        <v>32.666666666666664</v>
      </c>
      <c r="H1664" s="26">
        <f t="shared" si="233"/>
        <v>0.80000000000000426</v>
      </c>
      <c r="I1664" s="28">
        <f>$Y$8*F1664</f>
        <v>377.77777777777976</v>
      </c>
      <c r="J1664" s="28">
        <f>$Z$8*$Y$8*$AA$8</f>
        <v>200.12400000000002</v>
      </c>
      <c r="K1664" s="28">
        <f>0.5*$AB$8*$AD$8*$AC$8*(G1664)^2</f>
        <v>448.18666666666655</v>
      </c>
      <c r="L1664" s="28">
        <f t="shared" si="228"/>
        <v>1026.0884444444464</v>
      </c>
      <c r="M1664" s="31">
        <f t="shared" si="229"/>
        <v>33518.889185185246</v>
      </c>
      <c r="N1664" s="31">
        <f t="shared" si="230"/>
        <v>33.518889185185245</v>
      </c>
      <c r="O1664" s="24" t="str">
        <f t="shared" si="231"/>
        <v/>
      </c>
      <c r="P1664" s="24">
        <f t="shared" si="225"/>
        <v>0</v>
      </c>
      <c r="Q1664" s="24">
        <f t="shared" si="226"/>
        <v>0</v>
      </c>
      <c r="AE1664">
        <f>IF(E1664&lt;1,1,0)</f>
        <v>0</v>
      </c>
      <c r="AF1664">
        <f>IF(AE1664=1,"",E1664)</f>
        <v>117.6</v>
      </c>
      <c r="AG1664">
        <f>E1664/3.6</f>
        <v>32.666666666666664</v>
      </c>
    </row>
    <row r="1665" spans="2:33" x14ac:dyDescent="0.3">
      <c r="B1665" s="7" t="s">
        <v>55</v>
      </c>
      <c r="C1665" s="7">
        <v>1657</v>
      </c>
      <c r="D1665" s="7">
        <v>180</v>
      </c>
      <c r="E1665" s="13">
        <v>118.4</v>
      </c>
      <c r="F1665" s="26">
        <f t="shared" si="232"/>
        <v>0.2222222222222234</v>
      </c>
      <c r="G1665" s="26">
        <f t="shared" si="227"/>
        <v>32.888888888888893</v>
      </c>
      <c r="H1665" s="26">
        <f t="shared" si="233"/>
        <v>0.80000000000000426</v>
      </c>
      <c r="I1665" s="28">
        <f>$Y$8*F1665</f>
        <v>377.77777777777976</v>
      </c>
      <c r="J1665" s="28">
        <f>$Z$8*$Y$8*$AA$8</f>
        <v>200.12400000000002</v>
      </c>
      <c r="K1665" s="28">
        <f>0.5*$AB$8*$AD$8*$AC$8*(G1665)^2</f>
        <v>454.30518518518528</v>
      </c>
      <c r="L1665" s="28">
        <f t="shared" si="228"/>
        <v>1032.206962962965</v>
      </c>
      <c r="M1665" s="31">
        <f t="shared" si="229"/>
        <v>33948.140115226408</v>
      </c>
      <c r="N1665" s="31">
        <f t="shared" si="230"/>
        <v>33.948140115226408</v>
      </c>
      <c r="O1665" s="24" t="str">
        <f t="shared" si="231"/>
        <v/>
      </c>
      <c r="P1665" s="24">
        <f t="shared" si="225"/>
        <v>0</v>
      </c>
      <c r="Q1665" s="24">
        <f t="shared" si="226"/>
        <v>0</v>
      </c>
      <c r="AE1665">
        <f>IF(E1665&lt;1,1,0)</f>
        <v>0</v>
      </c>
      <c r="AF1665">
        <f>IF(AE1665=1,"",E1665)</f>
        <v>118.4</v>
      </c>
      <c r="AG1665">
        <f>E1665/3.6</f>
        <v>32.888888888888893</v>
      </c>
    </row>
    <row r="1666" spans="2:33" x14ac:dyDescent="0.3">
      <c r="B1666" s="7" t="s">
        <v>55</v>
      </c>
      <c r="C1666" s="7">
        <v>1658</v>
      </c>
      <c r="D1666" s="7">
        <v>181</v>
      </c>
      <c r="E1666" s="13">
        <v>119.2</v>
      </c>
      <c r="F1666" s="26">
        <f t="shared" si="232"/>
        <v>0.22222222222222143</v>
      </c>
      <c r="G1666" s="26">
        <f t="shared" si="227"/>
        <v>33.111111111111114</v>
      </c>
      <c r="H1666" s="26">
        <f t="shared" si="233"/>
        <v>0.79999999999999716</v>
      </c>
      <c r="I1666" s="28">
        <f>$Y$8*F1666</f>
        <v>377.77777777777646</v>
      </c>
      <c r="J1666" s="28">
        <f>$Z$8*$Y$8*$AA$8</f>
        <v>200.12400000000002</v>
      </c>
      <c r="K1666" s="28">
        <f>0.5*$AB$8*$AD$8*$AC$8*(G1666)^2</f>
        <v>460.46518518518531</v>
      </c>
      <c r="L1666" s="28">
        <f t="shared" si="228"/>
        <v>1038.3669629629617</v>
      </c>
      <c r="M1666" s="31">
        <f t="shared" si="229"/>
        <v>34381.483884773625</v>
      </c>
      <c r="N1666" s="31">
        <f t="shared" si="230"/>
        <v>34.381483884773623</v>
      </c>
      <c r="O1666" s="24" t="str">
        <f t="shared" si="231"/>
        <v/>
      </c>
      <c r="P1666" s="24">
        <f t="shared" si="225"/>
        <v>0</v>
      </c>
      <c r="Q1666" s="24">
        <f t="shared" si="226"/>
        <v>0</v>
      </c>
      <c r="AE1666">
        <f>IF(E1666&lt;1,1,0)</f>
        <v>0</v>
      </c>
      <c r="AF1666">
        <f>IF(AE1666=1,"",E1666)</f>
        <v>119.2</v>
      </c>
      <c r="AG1666">
        <f>E1666/3.6</f>
        <v>33.111111111111114</v>
      </c>
    </row>
    <row r="1667" spans="2:33" x14ac:dyDescent="0.3">
      <c r="B1667" s="7" t="s">
        <v>55</v>
      </c>
      <c r="C1667" s="7">
        <v>1659</v>
      </c>
      <c r="D1667" s="7">
        <v>182</v>
      </c>
      <c r="E1667" s="13">
        <v>120</v>
      </c>
      <c r="F1667" s="26">
        <f t="shared" si="232"/>
        <v>0.22222222222222143</v>
      </c>
      <c r="G1667" s="26">
        <f t="shared" si="227"/>
        <v>33.333333333333336</v>
      </c>
      <c r="H1667" s="26">
        <f t="shared" si="233"/>
        <v>0.79999999999999716</v>
      </c>
      <c r="I1667" s="28">
        <f>$Y$8*F1667</f>
        <v>377.77777777777646</v>
      </c>
      <c r="J1667" s="28">
        <f>$Z$8*$Y$8*$AA$8</f>
        <v>200.12400000000002</v>
      </c>
      <c r="K1667" s="28">
        <f>0.5*$AB$8*$AD$8*$AC$8*(G1667)^2</f>
        <v>466.66666666666674</v>
      </c>
      <c r="L1667" s="28">
        <f t="shared" si="228"/>
        <v>1044.5684444444432</v>
      </c>
      <c r="M1667" s="31">
        <f t="shared" si="229"/>
        <v>34818.948148148113</v>
      </c>
      <c r="N1667" s="31">
        <f t="shared" si="230"/>
        <v>34.81894814814811</v>
      </c>
      <c r="O1667" s="24" t="str">
        <f t="shared" si="231"/>
        <v/>
      </c>
      <c r="P1667" s="24">
        <f t="shared" si="225"/>
        <v>0</v>
      </c>
      <c r="Q1667" s="24">
        <f t="shared" si="226"/>
        <v>0</v>
      </c>
      <c r="AE1667">
        <f>IF(E1667&lt;1,1,0)</f>
        <v>0</v>
      </c>
      <c r="AF1667">
        <f>IF(AE1667=1,"",E1667)</f>
        <v>120</v>
      </c>
      <c r="AG1667">
        <f>E1667/3.6</f>
        <v>33.333333333333336</v>
      </c>
    </row>
    <row r="1668" spans="2:33" x14ac:dyDescent="0.3">
      <c r="B1668" s="7" t="s">
        <v>55</v>
      </c>
      <c r="C1668" s="7">
        <v>1660</v>
      </c>
      <c r="D1668" s="7">
        <v>183</v>
      </c>
      <c r="E1668" s="13">
        <v>120.8</v>
      </c>
      <c r="F1668" s="26">
        <f t="shared" si="232"/>
        <v>0.22222222222222143</v>
      </c>
      <c r="G1668" s="26">
        <f t="shared" si="227"/>
        <v>33.555555555555557</v>
      </c>
      <c r="H1668" s="26">
        <f t="shared" si="233"/>
        <v>0.79999999999999716</v>
      </c>
      <c r="I1668" s="28">
        <f>$Y$8*F1668</f>
        <v>377.77777777777646</v>
      </c>
      <c r="J1668" s="28">
        <f>$Z$8*$Y$8*$AA$8</f>
        <v>200.12400000000002</v>
      </c>
      <c r="K1668" s="28">
        <f>0.5*$AB$8*$AD$8*$AC$8*(G1668)^2</f>
        <v>472.90962962962971</v>
      </c>
      <c r="L1668" s="28">
        <f t="shared" si="228"/>
        <v>1050.8114074074063</v>
      </c>
      <c r="M1668" s="31">
        <f t="shared" si="229"/>
        <v>35260.560559670746</v>
      </c>
      <c r="N1668" s="31">
        <f t="shared" si="230"/>
        <v>35.260560559670743</v>
      </c>
      <c r="O1668" s="24" t="str">
        <f t="shared" si="231"/>
        <v/>
      </c>
      <c r="P1668" s="24">
        <f t="shared" si="225"/>
        <v>0</v>
      </c>
      <c r="Q1668" s="24">
        <f t="shared" si="226"/>
        <v>0</v>
      </c>
      <c r="AE1668">
        <f>IF(E1668&lt;1,1,0)</f>
        <v>0</v>
      </c>
      <c r="AF1668">
        <f>IF(AE1668=1,"",E1668)</f>
        <v>120.8</v>
      </c>
      <c r="AG1668">
        <f>E1668/3.6</f>
        <v>33.555555555555557</v>
      </c>
    </row>
    <row r="1669" spans="2:33" x14ac:dyDescent="0.3">
      <c r="B1669" s="7" t="s">
        <v>55</v>
      </c>
      <c r="C1669" s="7">
        <v>1661</v>
      </c>
      <c r="D1669" s="7">
        <v>184</v>
      </c>
      <c r="E1669" s="13">
        <v>121.6</v>
      </c>
      <c r="F1669" s="26">
        <f t="shared" si="232"/>
        <v>0.20833333333333331</v>
      </c>
      <c r="G1669" s="26">
        <f t="shared" si="227"/>
        <v>33.777777777777779</v>
      </c>
      <c r="H1669" s="26">
        <f t="shared" si="233"/>
        <v>0.75</v>
      </c>
      <c r="I1669" s="28">
        <f>$Y$8*F1669</f>
        <v>354.16666666666663</v>
      </c>
      <c r="J1669" s="28">
        <f>$Z$8*$Y$8*$AA$8</f>
        <v>200.12400000000002</v>
      </c>
      <c r="K1669" s="28">
        <f>0.5*$AB$8*$AD$8*$AC$8*(G1669)^2</f>
        <v>479.19407407407408</v>
      </c>
      <c r="L1669" s="28">
        <f t="shared" si="228"/>
        <v>1033.4847407407408</v>
      </c>
      <c r="M1669" s="31">
        <f t="shared" si="229"/>
        <v>34908.817909465026</v>
      </c>
      <c r="N1669" s="31">
        <f t="shared" si="230"/>
        <v>34.908817909465029</v>
      </c>
      <c r="O1669" s="24" t="str">
        <f t="shared" si="231"/>
        <v/>
      </c>
      <c r="P1669" s="24">
        <f t="shared" si="225"/>
        <v>0</v>
      </c>
      <c r="Q1669" s="24">
        <f t="shared" si="226"/>
        <v>0</v>
      </c>
      <c r="AE1669">
        <f>IF(E1669&lt;1,1,0)</f>
        <v>0</v>
      </c>
      <c r="AF1669">
        <f>IF(AE1669=1,"",E1669)</f>
        <v>121.6</v>
      </c>
      <c r="AG1669">
        <f>E1669/3.6</f>
        <v>33.777777777777779</v>
      </c>
    </row>
    <row r="1670" spans="2:33" x14ac:dyDescent="0.3">
      <c r="B1670" s="7" t="s">
        <v>55</v>
      </c>
      <c r="C1670" s="7">
        <v>1662</v>
      </c>
      <c r="D1670" s="7">
        <v>185</v>
      </c>
      <c r="E1670" s="13">
        <v>122.3</v>
      </c>
      <c r="F1670" s="26">
        <f t="shared" si="232"/>
        <v>0.20833333333333331</v>
      </c>
      <c r="G1670" s="26">
        <f t="shared" si="227"/>
        <v>33.972222222222221</v>
      </c>
      <c r="H1670" s="26">
        <f t="shared" si="233"/>
        <v>0.75</v>
      </c>
      <c r="I1670" s="28">
        <f>$Y$8*F1670</f>
        <v>354.16666666666663</v>
      </c>
      <c r="J1670" s="28">
        <f>$Z$8*$Y$8*$AA$8</f>
        <v>200.12400000000002</v>
      </c>
      <c r="K1670" s="28">
        <f>0.5*$AB$8*$AD$8*$AC$8*(G1670)^2</f>
        <v>484.72699074074075</v>
      </c>
      <c r="L1670" s="28">
        <f t="shared" si="228"/>
        <v>1039.0176574074073</v>
      </c>
      <c r="M1670" s="31">
        <f t="shared" si="229"/>
        <v>35297.738750257202</v>
      </c>
      <c r="N1670" s="31">
        <f t="shared" si="230"/>
        <v>35.297738750257203</v>
      </c>
      <c r="O1670" s="24" t="str">
        <f t="shared" si="231"/>
        <v/>
      </c>
      <c r="P1670" s="24">
        <f t="shared" si="225"/>
        <v>0</v>
      </c>
      <c r="Q1670" s="24">
        <f t="shared" si="226"/>
        <v>0</v>
      </c>
      <c r="AE1670">
        <f>IF(E1670&lt;1,1,0)</f>
        <v>0</v>
      </c>
      <c r="AF1670">
        <f>IF(AE1670=1,"",E1670)</f>
        <v>122.3</v>
      </c>
      <c r="AG1670">
        <f>E1670/3.6</f>
        <v>33.972222222222221</v>
      </c>
    </row>
    <row r="1671" spans="2:33" x14ac:dyDescent="0.3">
      <c r="B1671" s="7" t="s">
        <v>55</v>
      </c>
      <c r="C1671" s="7">
        <v>1663</v>
      </c>
      <c r="D1671" s="7">
        <v>186</v>
      </c>
      <c r="E1671" s="13">
        <v>123.1</v>
      </c>
      <c r="F1671" s="26">
        <f t="shared" si="232"/>
        <v>0.20833333333333331</v>
      </c>
      <c r="G1671" s="26">
        <f t="shared" si="227"/>
        <v>34.194444444444443</v>
      </c>
      <c r="H1671" s="26">
        <f t="shared" si="233"/>
        <v>0.75</v>
      </c>
      <c r="I1671" s="28">
        <f>$Y$8*F1671</f>
        <v>354.16666666666663</v>
      </c>
      <c r="J1671" s="28">
        <f>$Z$8*$Y$8*$AA$8</f>
        <v>200.12400000000002</v>
      </c>
      <c r="K1671" s="28">
        <f>0.5*$AB$8*$AD$8*$AC$8*(G1671)^2</f>
        <v>491.0892129629629</v>
      </c>
      <c r="L1671" s="28">
        <f t="shared" si="228"/>
        <v>1045.3798796296296</v>
      </c>
      <c r="M1671" s="31">
        <f t="shared" si="229"/>
        <v>35746.184217335387</v>
      </c>
      <c r="N1671" s="31">
        <f t="shared" si="230"/>
        <v>35.74618421733539</v>
      </c>
      <c r="O1671" s="24" t="str">
        <f t="shared" si="231"/>
        <v/>
      </c>
      <c r="P1671" s="24">
        <f t="shared" si="225"/>
        <v>0</v>
      </c>
      <c r="Q1671" s="24">
        <f t="shared" si="226"/>
        <v>0</v>
      </c>
      <c r="AE1671">
        <f>IF(E1671&lt;1,1,0)</f>
        <v>0</v>
      </c>
      <c r="AF1671">
        <f>IF(AE1671=1,"",E1671)</f>
        <v>123.1</v>
      </c>
      <c r="AG1671">
        <f>E1671/3.6</f>
        <v>34.194444444444443</v>
      </c>
    </row>
    <row r="1672" spans="2:33" x14ac:dyDescent="0.3">
      <c r="B1672" s="7" t="s">
        <v>55</v>
      </c>
      <c r="C1672" s="7">
        <v>1664</v>
      </c>
      <c r="D1672" s="7">
        <v>187</v>
      </c>
      <c r="E1672" s="13">
        <v>123.8</v>
      </c>
      <c r="F1672" s="26">
        <f t="shared" si="232"/>
        <v>0.18055555555555713</v>
      </c>
      <c r="G1672" s="26">
        <f t="shared" si="227"/>
        <v>34.388888888888886</v>
      </c>
      <c r="H1672" s="26">
        <f t="shared" si="233"/>
        <v>0.65000000000000568</v>
      </c>
      <c r="I1672" s="28">
        <f>$Y$8*F1672</f>
        <v>306.94444444444713</v>
      </c>
      <c r="J1672" s="28">
        <f>$Z$8*$Y$8*$AA$8</f>
        <v>200.12400000000002</v>
      </c>
      <c r="K1672" s="28">
        <f>0.5*$AB$8*$AD$8*$AC$8*(G1672)^2</f>
        <v>496.6901851851851</v>
      </c>
      <c r="L1672" s="28">
        <f t="shared" si="228"/>
        <v>1003.7586296296322</v>
      </c>
      <c r="M1672" s="31">
        <f t="shared" si="229"/>
        <v>34518.143985596791</v>
      </c>
      <c r="N1672" s="31">
        <f t="shared" si="230"/>
        <v>34.518143985596794</v>
      </c>
      <c r="O1672" s="24" t="str">
        <f t="shared" si="231"/>
        <v/>
      </c>
      <c r="P1672" s="24">
        <f t="shared" ref="P1672:P1735" si="234">MAX(-L1673,0)</f>
        <v>0</v>
      </c>
      <c r="Q1672" s="24">
        <f t="shared" ref="Q1672:Q1735" si="235">P1672*0.65</f>
        <v>0</v>
      </c>
      <c r="AE1672">
        <f>IF(E1672&lt;1,1,0)</f>
        <v>0</v>
      </c>
      <c r="AF1672">
        <f>IF(AE1672=1,"",E1672)</f>
        <v>123.8</v>
      </c>
      <c r="AG1672">
        <f>E1672/3.6</f>
        <v>34.388888888888886</v>
      </c>
    </row>
    <row r="1673" spans="2:33" x14ac:dyDescent="0.3">
      <c r="B1673" s="7" t="s">
        <v>55</v>
      </c>
      <c r="C1673" s="7">
        <v>1665</v>
      </c>
      <c r="D1673" s="7">
        <v>188</v>
      </c>
      <c r="E1673" s="13">
        <v>124.4</v>
      </c>
      <c r="F1673" s="26">
        <f t="shared" si="232"/>
        <v>0.16666666666666705</v>
      </c>
      <c r="G1673" s="26">
        <f t="shared" ref="G1673:G1736" si="236">E1673/3.6</f>
        <v>34.555555555555557</v>
      </c>
      <c r="H1673" s="26">
        <f t="shared" si="233"/>
        <v>0.60000000000000142</v>
      </c>
      <c r="I1673" s="28">
        <f>$Y$8*F1673</f>
        <v>283.333333333334</v>
      </c>
      <c r="J1673" s="28">
        <f>$Z$8*$Y$8*$AA$8</f>
        <v>200.12400000000002</v>
      </c>
      <c r="K1673" s="28">
        <f>0.5*$AB$8*$AD$8*$AC$8*(G1673)^2</f>
        <v>501.51629629629633</v>
      </c>
      <c r="L1673" s="28">
        <f t="shared" ref="L1673:L1736" si="237">I1673+$J$8+K1673</f>
        <v>984.9736296296303</v>
      </c>
      <c r="M1673" s="31">
        <f t="shared" ref="M1673:M1736" si="238">L1673*G1673</f>
        <v>34036.310979423892</v>
      </c>
      <c r="N1673" s="31">
        <f t="shared" ref="N1673:N1736" si="239">M1673/1000</f>
        <v>34.036310979423895</v>
      </c>
      <c r="O1673" s="24" t="str">
        <f t="shared" ref="O1673:O1736" si="240">IF(L1673&lt;0, "BRAKING", "")</f>
        <v/>
      </c>
      <c r="P1673" s="24">
        <f t="shared" si="234"/>
        <v>0</v>
      </c>
      <c r="Q1673" s="24">
        <f t="shared" si="235"/>
        <v>0</v>
      </c>
      <c r="AE1673">
        <f>IF(E1673&lt;1,1,0)</f>
        <v>0</v>
      </c>
      <c r="AF1673">
        <f>IF(AE1673=1,"",E1673)</f>
        <v>124.4</v>
      </c>
      <c r="AG1673">
        <f>E1673/3.6</f>
        <v>34.555555555555557</v>
      </c>
    </row>
    <row r="1674" spans="2:33" x14ac:dyDescent="0.3">
      <c r="B1674" s="7" t="s">
        <v>55</v>
      </c>
      <c r="C1674" s="7">
        <v>1666</v>
      </c>
      <c r="D1674" s="7">
        <v>189</v>
      </c>
      <c r="E1674" s="13">
        <v>125</v>
      </c>
      <c r="F1674" s="26">
        <f t="shared" ref="F1674:F1737" si="241">($E1675-$E1673)/2/3.6</f>
        <v>0.1388888888888889</v>
      </c>
      <c r="G1674" s="26">
        <f t="shared" si="236"/>
        <v>34.722222222222221</v>
      </c>
      <c r="H1674" s="26">
        <f t="shared" ref="H1674:H1737" si="242">($E1675-$E1673)/2</f>
        <v>0.5</v>
      </c>
      <c r="I1674" s="28">
        <f>$Y$8*F1674</f>
        <v>236.11111111111111</v>
      </c>
      <c r="J1674" s="28">
        <f>$Z$8*$Y$8*$AA$8</f>
        <v>200.12400000000002</v>
      </c>
      <c r="K1674" s="28">
        <f>0.5*$AB$8*$AD$8*$AC$8*(G1674)^2</f>
        <v>506.3657407407407</v>
      </c>
      <c r="L1674" s="28">
        <f t="shared" si="237"/>
        <v>942.60085185185176</v>
      </c>
      <c r="M1674" s="31">
        <f t="shared" si="238"/>
        <v>32729.196244855964</v>
      </c>
      <c r="N1674" s="31">
        <f t="shared" si="239"/>
        <v>32.729196244855963</v>
      </c>
      <c r="O1674" s="24" t="str">
        <f t="shared" si="240"/>
        <v/>
      </c>
      <c r="P1674" s="24">
        <f t="shared" si="234"/>
        <v>0</v>
      </c>
      <c r="Q1674" s="24">
        <f t="shared" si="235"/>
        <v>0</v>
      </c>
      <c r="AE1674">
        <f>IF(E1674&lt;1,1,0)</f>
        <v>0</v>
      </c>
      <c r="AF1674">
        <f>IF(AE1674=1,"",E1674)</f>
        <v>125</v>
      </c>
      <c r="AG1674">
        <f>E1674/3.6</f>
        <v>34.722222222222221</v>
      </c>
    </row>
    <row r="1675" spans="2:33" x14ac:dyDescent="0.3">
      <c r="B1675" s="7" t="s">
        <v>55</v>
      </c>
      <c r="C1675" s="7">
        <v>1667</v>
      </c>
      <c r="D1675" s="7">
        <v>190</v>
      </c>
      <c r="E1675" s="13">
        <v>125.4</v>
      </c>
      <c r="F1675" s="26">
        <f t="shared" si="241"/>
        <v>0.11111111111111072</v>
      </c>
      <c r="G1675" s="26">
        <f t="shared" si="236"/>
        <v>34.833333333333336</v>
      </c>
      <c r="H1675" s="26">
        <f t="shared" si="242"/>
        <v>0.39999999999999858</v>
      </c>
      <c r="I1675" s="28">
        <f>$Y$8*F1675</f>
        <v>188.88888888888823</v>
      </c>
      <c r="J1675" s="28">
        <f>$Z$8*$Y$8*$AA$8</f>
        <v>200.12400000000002</v>
      </c>
      <c r="K1675" s="28">
        <f>0.5*$AB$8*$AD$8*$AC$8*(G1675)^2</f>
        <v>509.61166666666674</v>
      </c>
      <c r="L1675" s="28">
        <f t="shared" si="237"/>
        <v>898.62455555555493</v>
      </c>
      <c r="M1675" s="31">
        <f t="shared" si="238"/>
        <v>31302.088685185165</v>
      </c>
      <c r="N1675" s="31">
        <f t="shared" si="239"/>
        <v>31.302088685185165</v>
      </c>
      <c r="O1675" s="24" t="str">
        <f t="shared" si="240"/>
        <v/>
      </c>
      <c r="P1675" s="24">
        <f t="shared" si="234"/>
        <v>0</v>
      </c>
      <c r="Q1675" s="24">
        <f t="shared" si="235"/>
        <v>0</v>
      </c>
      <c r="AE1675">
        <f>IF(E1675&lt;1,1,0)</f>
        <v>0</v>
      </c>
      <c r="AF1675">
        <f>IF(AE1675=1,"",E1675)</f>
        <v>125.4</v>
      </c>
      <c r="AG1675">
        <f>E1675/3.6</f>
        <v>34.833333333333336</v>
      </c>
    </row>
    <row r="1676" spans="2:33" x14ac:dyDescent="0.3">
      <c r="B1676" s="7" t="s">
        <v>55</v>
      </c>
      <c r="C1676" s="7">
        <v>1668</v>
      </c>
      <c r="D1676" s="7">
        <v>191</v>
      </c>
      <c r="E1676" s="13">
        <v>125.8</v>
      </c>
      <c r="F1676" s="26">
        <f t="shared" si="241"/>
        <v>9.7222222222220642E-2</v>
      </c>
      <c r="G1676" s="26">
        <f t="shared" si="236"/>
        <v>34.944444444444443</v>
      </c>
      <c r="H1676" s="26">
        <f t="shared" si="242"/>
        <v>0.34999999999999432</v>
      </c>
      <c r="I1676" s="28">
        <f>$Y$8*F1676</f>
        <v>165.2777777777751</v>
      </c>
      <c r="J1676" s="28">
        <f>$Z$8*$Y$8*$AA$8</f>
        <v>200.12400000000002</v>
      </c>
      <c r="K1676" s="28">
        <f>0.5*$AB$8*$AD$8*$AC$8*(G1676)^2</f>
        <v>512.86796296296291</v>
      </c>
      <c r="L1676" s="28">
        <f t="shared" si="237"/>
        <v>878.26974074073803</v>
      </c>
      <c r="M1676" s="31">
        <f t="shared" si="238"/>
        <v>30690.648162551344</v>
      </c>
      <c r="N1676" s="31">
        <f t="shared" si="239"/>
        <v>30.690648162551344</v>
      </c>
      <c r="O1676" s="24" t="str">
        <f t="shared" si="240"/>
        <v/>
      </c>
      <c r="P1676" s="24">
        <f t="shared" si="234"/>
        <v>0</v>
      </c>
      <c r="Q1676" s="24">
        <f t="shared" si="235"/>
        <v>0</v>
      </c>
      <c r="AE1676">
        <f>IF(E1676&lt;1,1,0)</f>
        <v>0</v>
      </c>
      <c r="AF1676">
        <f>IF(AE1676=1,"",E1676)</f>
        <v>125.8</v>
      </c>
      <c r="AG1676">
        <f>E1676/3.6</f>
        <v>34.944444444444443</v>
      </c>
    </row>
    <row r="1677" spans="2:33" x14ac:dyDescent="0.3">
      <c r="B1677" s="7" t="s">
        <v>55</v>
      </c>
      <c r="C1677" s="7">
        <v>1669</v>
      </c>
      <c r="D1677" s="7">
        <v>192</v>
      </c>
      <c r="E1677" s="13">
        <v>126.1</v>
      </c>
      <c r="F1677" s="26">
        <f t="shared" si="241"/>
        <v>8.3333333333334522E-2</v>
      </c>
      <c r="G1677" s="26">
        <f t="shared" si="236"/>
        <v>35.027777777777779</v>
      </c>
      <c r="H1677" s="26">
        <f t="shared" si="242"/>
        <v>0.30000000000000426</v>
      </c>
      <c r="I1677" s="28">
        <f>$Y$8*F1677</f>
        <v>141.66666666666868</v>
      </c>
      <c r="J1677" s="28">
        <f>$Z$8*$Y$8*$AA$8</f>
        <v>200.12400000000002</v>
      </c>
      <c r="K1677" s="28">
        <f>0.5*$AB$8*$AD$8*$AC$8*(G1677)^2</f>
        <v>515.31699074074072</v>
      </c>
      <c r="L1677" s="28">
        <f t="shared" si="237"/>
        <v>857.10765740740942</v>
      </c>
      <c r="M1677" s="31">
        <f t="shared" si="238"/>
        <v>30022.576555298427</v>
      </c>
      <c r="N1677" s="31">
        <f t="shared" si="239"/>
        <v>30.022576555298425</v>
      </c>
      <c r="O1677" s="24" t="str">
        <f t="shared" si="240"/>
        <v/>
      </c>
      <c r="P1677" s="24">
        <f t="shared" si="234"/>
        <v>0</v>
      </c>
      <c r="Q1677" s="24">
        <f t="shared" si="235"/>
        <v>0</v>
      </c>
      <c r="AE1677">
        <f>IF(E1677&lt;1,1,0)</f>
        <v>0</v>
      </c>
      <c r="AF1677">
        <f>IF(AE1677=1,"",E1677)</f>
        <v>126.1</v>
      </c>
      <c r="AG1677">
        <f>E1677/3.6</f>
        <v>35.027777777777779</v>
      </c>
    </row>
    <row r="1678" spans="2:33" x14ac:dyDescent="0.3">
      <c r="B1678" s="7" t="s">
        <v>55</v>
      </c>
      <c r="C1678" s="7">
        <v>1670</v>
      </c>
      <c r="D1678" s="7">
        <v>193</v>
      </c>
      <c r="E1678" s="13">
        <v>126.4</v>
      </c>
      <c r="F1678" s="26">
        <f t="shared" si="241"/>
        <v>6.9444444444444448E-2</v>
      </c>
      <c r="G1678" s="26">
        <f t="shared" si="236"/>
        <v>35.111111111111114</v>
      </c>
      <c r="H1678" s="26">
        <f t="shared" si="242"/>
        <v>0.25</v>
      </c>
      <c r="I1678" s="28">
        <f>$Y$8*F1678</f>
        <v>118.05555555555556</v>
      </c>
      <c r="J1678" s="28">
        <f>$Z$8*$Y$8*$AA$8</f>
        <v>200.12400000000002</v>
      </c>
      <c r="K1678" s="28">
        <f>0.5*$AB$8*$AD$8*$AC$8*(G1678)^2</f>
        <v>517.77185185185192</v>
      </c>
      <c r="L1678" s="28">
        <f t="shared" si="237"/>
        <v>835.95140740740749</v>
      </c>
      <c r="M1678" s="31">
        <f t="shared" si="238"/>
        <v>29351.182748971198</v>
      </c>
      <c r="N1678" s="31">
        <f t="shared" si="239"/>
        <v>29.351182748971198</v>
      </c>
      <c r="O1678" s="24" t="str">
        <f t="shared" si="240"/>
        <v/>
      </c>
      <c r="P1678" s="24">
        <f t="shared" si="234"/>
        <v>0</v>
      </c>
      <c r="Q1678" s="24">
        <f t="shared" si="235"/>
        <v>0</v>
      </c>
      <c r="AE1678">
        <f>IF(E1678&lt;1,1,0)</f>
        <v>0</v>
      </c>
      <c r="AF1678">
        <f>IF(AE1678=1,"",E1678)</f>
        <v>126.4</v>
      </c>
      <c r="AG1678">
        <f>E1678/3.6</f>
        <v>35.111111111111114</v>
      </c>
    </row>
    <row r="1679" spans="2:33" x14ac:dyDescent="0.3">
      <c r="B1679" s="7" t="s">
        <v>55</v>
      </c>
      <c r="C1679" s="7">
        <v>1671</v>
      </c>
      <c r="D1679" s="7">
        <v>194</v>
      </c>
      <c r="E1679" s="13">
        <v>126.6</v>
      </c>
      <c r="F1679" s="26">
        <f t="shared" si="241"/>
        <v>4.1666666666666269E-2</v>
      </c>
      <c r="G1679" s="26">
        <f t="shared" si="236"/>
        <v>35.166666666666664</v>
      </c>
      <c r="H1679" s="26">
        <f t="shared" si="242"/>
        <v>0.14999999999999858</v>
      </c>
      <c r="I1679" s="28">
        <f>$Y$8*F1679</f>
        <v>70.833333333332661</v>
      </c>
      <c r="J1679" s="28">
        <f>$Z$8*$Y$8*$AA$8</f>
        <v>200.12400000000002</v>
      </c>
      <c r="K1679" s="28">
        <f>0.5*$AB$8*$AD$8*$AC$8*(G1679)^2</f>
        <v>519.41166666666663</v>
      </c>
      <c r="L1679" s="28">
        <f t="shared" si="237"/>
        <v>790.36899999999935</v>
      </c>
      <c r="M1679" s="31">
        <f t="shared" si="238"/>
        <v>27794.643166666643</v>
      </c>
      <c r="N1679" s="31">
        <f t="shared" si="239"/>
        <v>27.794643166666642</v>
      </c>
      <c r="O1679" s="24" t="str">
        <f t="shared" si="240"/>
        <v/>
      </c>
      <c r="P1679" s="24">
        <f t="shared" si="234"/>
        <v>0</v>
      </c>
      <c r="Q1679" s="24">
        <f t="shared" si="235"/>
        <v>0</v>
      </c>
      <c r="AE1679">
        <f>IF(E1679&lt;1,1,0)</f>
        <v>0</v>
      </c>
      <c r="AF1679">
        <f>IF(AE1679=1,"",E1679)</f>
        <v>126.6</v>
      </c>
      <c r="AG1679">
        <f>E1679/3.6</f>
        <v>35.166666666666664</v>
      </c>
    </row>
    <row r="1680" spans="2:33" x14ac:dyDescent="0.3">
      <c r="B1680" s="7" t="s">
        <v>55</v>
      </c>
      <c r="C1680" s="7">
        <v>1672</v>
      </c>
      <c r="D1680" s="7">
        <v>195</v>
      </c>
      <c r="E1680" s="13">
        <v>126.7</v>
      </c>
      <c r="F1680" s="26">
        <f t="shared" si="241"/>
        <v>2.7777777777778172E-2</v>
      </c>
      <c r="G1680" s="26">
        <f t="shared" si="236"/>
        <v>35.194444444444443</v>
      </c>
      <c r="H1680" s="26">
        <f t="shared" si="242"/>
        <v>0.10000000000000142</v>
      </c>
      <c r="I1680" s="28">
        <f>$Y$8*F1680</f>
        <v>47.222222222222889</v>
      </c>
      <c r="J1680" s="28">
        <f>$Z$8*$Y$8*$AA$8</f>
        <v>200.12400000000002</v>
      </c>
      <c r="K1680" s="28">
        <f>0.5*$AB$8*$AD$8*$AC$8*(G1680)^2</f>
        <v>520.23254629629628</v>
      </c>
      <c r="L1680" s="28">
        <f t="shared" si="237"/>
        <v>767.57876851851915</v>
      </c>
      <c r="M1680" s="31">
        <f t="shared" si="238"/>
        <v>27014.508325360104</v>
      </c>
      <c r="N1680" s="31">
        <f t="shared" si="239"/>
        <v>27.014508325360104</v>
      </c>
      <c r="O1680" s="24" t="str">
        <f t="shared" si="240"/>
        <v/>
      </c>
      <c r="P1680" s="24">
        <f t="shared" si="234"/>
        <v>0</v>
      </c>
      <c r="Q1680" s="24">
        <f t="shared" si="235"/>
        <v>0</v>
      </c>
      <c r="AE1680">
        <f>IF(E1680&lt;1,1,0)</f>
        <v>0</v>
      </c>
      <c r="AF1680">
        <f>IF(AE1680=1,"",E1680)</f>
        <v>126.7</v>
      </c>
      <c r="AG1680">
        <f>E1680/3.6</f>
        <v>35.194444444444443</v>
      </c>
    </row>
    <row r="1681" spans="2:33" x14ac:dyDescent="0.3">
      <c r="B1681" s="7" t="s">
        <v>55</v>
      </c>
      <c r="C1681" s="7">
        <v>1673</v>
      </c>
      <c r="D1681" s="7">
        <v>196</v>
      </c>
      <c r="E1681" s="13">
        <v>126.8</v>
      </c>
      <c r="F1681" s="26">
        <f t="shared" si="241"/>
        <v>2.7777777777778172E-2</v>
      </c>
      <c r="G1681" s="26">
        <f t="shared" si="236"/>
        <v>35.222222222222221</v>
      </c>
      <c r="H1681" s="26">
        <f t="shared" si="242"/>
        <v>0.10000000000000142</v>
      </c>
      <c r="I1681" s="28">
        <f>$Y$8*F1681</f>
        <v>47.222222222222889</v>
      </c>
      <c r="J1681" s="28">
        <f>$Z$8*$Y$8*$AA$8</f>
        <v>200.12400000000002</v>
      </c>
      <c r="K1681" s="28">
        <f>0.5*$AB$8*$AD$8*$AC$8*(G1681)^2</f>
        <v>521.05407407407404</v>
      </c>
      <c r="L1681" s="28">
        <f t="shared" si="237"/>
        <v>768.40029629629691</v>
      </c>
      <c r="M1681" s="31">
        <f t="shared" si="238"/>
        <v>27064.765991769567</v>
      </c>
      <c r="N1681" s="31">
        <f t="shared" si="239"/>
        <v>27.064765991769569</v>
      </c>
      <c r="O1681" s="24" t="str">
        <f t="shared" si="240"/>
        <v/>
      </c>
      <c r="P1681" s="24">
        <f t="shared" si="234"/>
        <v>0</v>
      </c>
      <c r="Q1681" s="24">
        <f t="shared" si="235"/>
        <v>0</v>
      </c>
      <c r="AE1681">
        <f>IF(E1681&lt;1,1,0)</f>
        <v>0</v>
      </c>
      <c r="AF1681">
        <f>IF(AE1681=1,"",E1681)</f>
        <v>126.8</v>
      </c>
      <c r="AG1681">
        <f>E1681/3.6</f>
        <v>35.222222222222221</v>
      </c>
    </row>
    <row r="1682" spans="2:33" x14ac:dyDescent="0.3">
      <c r="B1682" s="7" t="s">
        <v>55</v>
      </c>
      <c r="C1682" s="7">
        <v>1674</v>
      </c>
      <c r="D1682" s="7">
        <v>197</v>
      </c>
      <c r="E1682" s="13">
        <v>126.9</v>
      </c>
      <c r="F1682" s="26">
        <f t="shared" si="241"/>
        <v>1.3888888888890073E-2</v>
      </c>
      <c r="G1682" s="26">
        <f t="shared" si="236"/>
        <v>35.25</v>
      </c>
      <c r="H1682" s="26">
        <f t="shared" si="242"/>
        <v>5.0000000000004263E-2</v>
      </c>
      <c r="I1682" s="28">
        <f>$Y$8*F1682</f>
        <v>23.611111111113125</v>
      </c>
      <c r="J1682" s="28">
        <f>$Z$8*$Y$8*$AA$8</f>
        <v>200.12400000000002</v>
      </c>
      <c r="K1682" s="28">
        <f>0.5*$AB$8*$AD$8*$AC$8*(G1682)^2</f>
        <v>521.87625000000003</v>
      </c>
      <c r="L1682" s="28">
        <f t="shared" si="237"/>
        <v>745.61136111111318</v>
      </c>
      <c r="M1682" s="31">
        <f t="shared" si="238"/>
        <v>26282.800479166741</v>
      </c>
      <c r="N1682" s="31">
        <f t="shared" si="239"/>
        <v>26.282800479166742</v>
      </c>
      <c r="O1682" s="24" t="str">
        <f t="shared" si="240"/>
        <v/>
      </c>
      <c r="P1682" s="24">
        <f t="shared" si="234"/>
        <v>0</v>
      </c>
      <c r="Q1682" s="24">
        <f t="shared" si="235"/>
        <v>0</v>
      </c>
      <c r="AE1682">
        <f>IF(E1682&lt;1,1,0)</f>
        <v>0</v>
      </c>
      <c r="AF1682">
        <f>IF(AE1682=1,"",E1682)</f>
        <v>126.9</v>
      </c>
      <c r="AG1682">
        <f>E1682/3.6</f>
        <v>35.25</v>
      </c>
    </row>
    <row r="1683" spans="2:33" x14ac:dyDescent="0.3">
      <c r="B1683" s="7" t="s">
        <v>55</v>
      </c>
      <c r="C1683" s="7">
        <v>1675</v>
      </c>
      <c r="D1683" s="7">
        <v>198</v>
      </c>
      <c r="E1683" s="13">
        <v>126.9</v>
      </c>
      <c r="F1683" s="26">
        <f t="shared" si="241"/>
        <v>0</v>
      </c>
      <c r="G1683" s="26">
        <f t="shared" si="236"/>
        <v>35.25</v>
      </c>
      <c r="H1683" s="26">
        <f t="shared" si="242"/>
        <v>0</v>
      </c>
      <c r="I1683" s="28">
        <f>$Y$8*F1683</f>
        <v>0</v>
      </c>
      <c r="J1683" s="28">
        <f>$Z$8*$Y$8*$AA$8</f>
        <v>200.12400000000002</v>
      </c>
      <c r="K1683" s="28">
        <f>0.5*$AB$8*$AD$8*$AC$8*(G1683)^2</f>
        <v>521.87625000000003</v>
      </c>
      <c r="L1683" s="28">
        <f t="shared" si="237"/>
        <v>722.00025000000005</v>
      </c>
      <c r="M1683" s="31">
        <f t="shared" si="238"/>
        <v>25450.5088125</v>
      </c>
      <c r="N1683" s="31">
        <f t="shared" si="239"/>
        <v>25.450508812500001</v>
      </c>
      <c r="O1683" s="24" t="str">
        <f t="shared" si="240"/>
        <v/>
      </c>
      <c r="P1683" s="24">
        <f t="shared" si="234"/>
        <v>0</v>
      </c>
      <c r="Q1683" s="24">
        <f t="shared" si="235"/>
        <v>0</v>
      </c>
      <c r="AE1683">
        <f>IF(E1683&lt;1,1,0)</f>
        <v>0</v>
      </c>
      <c r="AF1683">
        <f>IF(AE1683=1,"",E1683)</f>
        <v>126.9</v>
      </c>
      <c r="AG1683">
        <f>E1683/3.6</f>
        <v>35.25</v>
      </c>
    </row>
    <row r="1684" spans="2:33" x14ac:dyDescent="0.3">
      <c r="B1684" s="7" t="s">
        <v>55</v>
      </c>
      <c r="C1684" s="7">
        <v>1676</v>
      </c>
      <c r="D1684" s="7">
        <v>199</v>
      </c>
      <c r="E1684" s="13">
        <v>126.9</v>
      </c>
      <c r="F1684" s="26">
        <f t="shared" si="241"/>
        <v>-1.3888888888890073E-2</v>
      </c>
      <c r="G1684" s="26">
        <f t="shared" si="236"/>
        <v>35.25</v>
      </c>
      <c r="H1684" s="26">
        <f t="shared" si="242"/>
        <v>-5.0000000000004263E-2</v>
      </c>
      <c r="I1684" s="28">
        <f>$Y$8*F1684</f>
        <v>-23.611111111113125</v>
      </c>
      <c r="J1684" s="28">
        <f>$Z$8*$Y$8*$AA$8</f>
        <v>200.12400000000002</v>
      </c>
      <c r="K1684" s="28">
        <f>0.5*$AB$8*$AD$8*$AC$8*(G1684)^2</f>
        <v>521.87625000000003</v>
      </c>
      <c r="L1684" s="28">
        <f t="shared" si="237"/>
        <v>698.38913888888692</v>
      </c>
      <c r="M1684" s="31">
        <f t="shared" si="238"/>
        <v>24618.217145833263</v>
      </c>
      <c r="N1684" s="31">
        <f t="shared" si="239"/>
        <v>24.618217145833263</v>
      </c>
      <c r="O1684" s="24" t="str">
        <f t="shared" si="240"/>
        <v/>
      </c>
      <c r="P1684" s="24">
        <f t="shared" si="234"/>
        <v>0</v>
      </c>
      <c r="Q1684" s="24">
        <f t="shared" si="235"/>
        <v>0</v>
      </c>
      <c r="AE1684">
        <f>IF(E1684&lt;1,1,0)</f>
        <v>0</v>
      </c>
      <c r="AF1684">
        <f>IF(AE1684=1,"",E1684)</f>
        <v>126.9</v>
      </c>
      <c r="AG1684">
        <f>E1684/3.6</f>
        <v>35.25</v>
      </c>
    </row>
    <row r="1685" spans="2:33" x14ac:dyDescent="0.3">
      <c r="B1685" s="7" t="s">
        <v>55</v>
      </c>
      <c r="C1685" s="7">
        <v>1677</v>
      </c>
      <c r="D1685" s="7">
        <v>200</v>
      </c>
      <c r="E1685" s="13">
        <v>126.8</v>
      </c>
      <c r="F1685" s="26">
        <f t="shared" si="241"/>
        <v>-4.1666666666668246E-2</v>
      </c>
      <c r="G1685" s="26">
        <f t="shared" si="236"/>
        <v>35.222222222222221</v>
      </c>
      <c r="H1685" s="26">
        <f t="shared" si="242"/>
        <v>-0.15000000000000568</v>
      </c>
      <c r="I1685" s="28">
        <f>$Y$8*F1685</f>
        <v>-70.833333333336014</v>
      </c>
      <c r="J1685" s="28">
        <f>$Z$8*$Y$8*$AA$8</f>
        <v>200.12400000000002</v>
      </c>
      <c r="K1685" s="28">
        <f>0.5*$AB$8*$AD$8*$AC$8*(G1685)^2</f>
        <v>521.05407407407404</v>
      </c>
      <c r="L1685" s="28">
        <f t="shared" si="237"/>
        <v>650.34474074073808</v>
      </c>
      <c r="M1685" s="31">
        <f t="shared" si="238"/>
        <v>22906.586979423773</v>
      </c>
      <c r="N1685" s="31">
        <f t="shared" si="239"/>
        <v>22.906586979423775</v>
      </c>
      <c r="O1685" s="24" t="str">
        <f t="shared" si="240"/>
        <v/>
      </c>
      <c r="P1685" s="24">
        <f t="shared" si="234"/>
        <v>0</v>
      </c>
      <c r="Q1685" s="24">
        <f t="shared" si="235"/>
        <v>0</v>
      </c>
      <c r="AE1685">
        <f>IF(E1685&lt;1,1,0)</f>
        <v>0</v>
      </c>
      <c r="AF1685">
        <f>IF(AE1685=1,"",E1685)</f>
        <v>126.8</v>
      </c>
      <c r="AG1685">
        <f>E1685/3.6</f>
        <v>35.222222222222221</v>
      </c>
    </row>
    <row r="1686" spans="2:33" x14ac:dyDescent="0.3">
      <c r="B1686" s="7" t="s">
        <v>55</v>
      </c>
      <c r="C1686" s="7">
        <v>1678</v>
      </c>
      <c r="D1686" s="7">
        <v>201</v>
      </c>
      <c r="E1686" s="13">
        <v>126.6</v>
      </c>
      <c r="F1686" s="26">
        <f t="shared" si="241"/>
        <v>-6.9444444444444448E-2</v>
      </c>
      <c r="G1686" s="26">
        <f t="shared" si="236"/>
        <v>35.166666666666664</v>
      </c>
      <c r="H1686" s="26">
        <f t="shared" si="242"/>
        <v>-0.25</v>
      </c>
      <c r="I1686" s="28">
        <f>$Y$8*F1686</f>
        <v>-118.05555555555556</v>
      </c>
      <c r="J1686" s="28">
        <f>$Z$8*$Y$8*$AA$8</f>
        <v>200.12400000000002</v>
      </c>
      <c r="K1686" s="28">
        <f>0.5*$AB$8*$AD$8*$AC$8*(G1686)^2</f>
        <v>519.41166666666663</v>
      </c>
      <c r="L1686" s="28">
        <f t="shared" si="237"/>
        <v>601.48011111111111</v>
      </c>
      <c r="M1686" s="31">
        <f t="shared" si="238"/>
        <v>21152.050574074074</v>
      </c>
      <c r="N1686" s="31">
        <f t="shared" si="239"/>
        <v>21.152050574074075</v>
      </c>
      <c r="O1686" s="24" t="str">
        <f t="shared" si="240"/>
        <v/>
      </c>
      <c r="P1686" s="24">
        <f t="shared" si="234"/>
        <v>0</v>
      </c>
      <c r="Q1686" s="24">
        <f t="shared" si="235"/>
        <v>0</v>
      </c>
      <c r="AE1686">
        <f>IF(E1686&lt;1,1,0)</f>
        <v>0</v>
      </c>
      <c r="AF1686">
        <f>IF(AE1686=1,"",E1686)</f>
        <v>126.6</v>
      </c>
      <c r="AG1686">
        <f>E1686/3.6</f>
        <v>35.166666666666664</v>
      </c>
    </row>
    <row r="1687" spans="2:33" x14ac:dyDescent="0.3">
      <c r="B1687" s="7" t="s">
        <v>55</v>
      </c>
      <c r="C1687" s="7">
        <v>1679</v>
      </c>
      <c r="D1687" s="7">
        <v>202</v>
      </c>
      <c r="E1687" s="13">
        <v>126.3</v>
      </c>
      <c r="F1687" s="26">
        <f t="shared" si="241"/>
        <v>-8.3333333333332538E-2</v>
      </c>
      <c r="G1687" s="26">
        <f t="shared" si="236"/>
        <v>35.083333333333329</v>
      </c>
      <c r="H1687" s="26">
        <f t="shared" si="242"/>
        <v>-0.29999999999999716</v>
      </c>
      <c r="I1687" s="28">
        <f>$Y$8*F1687</f>
        <v>-141.66666666666532</v>
      </c>
      <c r="J1687" s="28">
        <f>$Z$8*$Y$8*$AA$8</f>
        <v>200.12400000000002</v>
      </c>
      <c r="K1687" s="28">
        <f>0.5*$AB$8*$AD$8*$AC$8*(G1687)^2</f>
        <v>516.95291666666651</v>
      </c>
      <c r="L1687" s="28">
        <f t="shared" si="237"/>
        <v>575.41025000000127</v>
      </c>
      <c r="M1687" s="31">
        <f t="shared" si="238"/>
        <v>20187.309604166709</v>
      </c>
      <c r="N1687" s="31">
        <f t="shared" si="239"/>
        <v>20.187309604166707</v>
      </c>
      <c r="O1687" s="24" t="str">
        <f t="shared" si="240"/>
        <v/>
      </c>
      <c r="P1687" s="24">
        <f t="shared" si="234"/>
        <v>0</v>
      </c>
      <c r="Q1687" s="24">
        <f t="shared" si="235"/>
        <v>0</v>
      </c>
      <c r="AE1687">
        <f>IF(E1687&lt;1,1,0)</f>
        <v>0</v>
      </c>
      <c r="AF1687">
        <f>IF(AE1687=1,"",E1687)</f>
        <v>126.3</v>
      </c>
      <c r="AG1687">
        <f>E1687/3.6</f>
        <v>35.083333333333329</v>
      </c>
    </row>
    <row r="1688" spans="2:33" x14ac:dyDescent="0.3">
      <c r="B1688" s="7" t="s">
        <v>55</v>
      </c>
      <c r="C1688" s="7">
        <v>1680</v>
      </c>
      <c r="D1688" s="7">
        <v>203</v>
      </c>
      <c r="E1688" s="13">
        <v>126</v>
      </c>
      <c r="F1688" s="26">
        <f t="shared" si="241"/>
        <v>-8.3333333333332538E-2</v>
      </c>
      <c r="G1688" s="26">
        <f t="shared" si="236"/>
        <v>35</v>
      </c>
      <c r="H1688" s="26">
        <f t="shared" si="242"/>
        <v>-0.29999999999999716</v>
      </c>
      <c r="I1688" s="28">
        <f>$Y$8*F1688</f>
        <v>-141.66666666666532</v>
      </c>
      <c r="J1688" s="28">
        <f>$Z$8*$Y$8*$AA$8</f>
        <v>200.12400000000002</v>
      </c>
      <c r="K1688" s="28">
        <f>0.5*$AB$8*$AD$8*$AC$8*(G1688)^2</f>
        <v>514.5</v>
      </c>
      <c r="L1688" s="28">
        <f t="shared" si="237"/>
        <v>572.95733333333465</v>
      </c>
      <c r="M1688" s="31">
        <f t="shared" si="238"/>
        <v>20053.506666666712</v>
      </c>
      <c r="N1688" s="31">
        <f t="shared" si="239"/>
        <v>20.053506666666713</v>
      </c>
      <c r="O1688" s="24" t="str">
        <f t="shared" si="240"/>
        <v/>
      </c>
      <c r="P1688" s="24">
        <f t="shared" si="234"/>
        <v>0</v>
      </c>
      <c r="Q1688" s="24">
        <f t="shared" si="235"/>
        <v>0</v>
      </c>
      <c r="AE1688">
        <f>IF(E1688&lt;1,1,0)</f>
        <v>0</v>
      </c>
      <c r="AF1688">
        <f>IF(AE1688=1,"",E1688)</f>
        <v>126</v>
      </c>
      <c r="AG1688">
        <f>E1688/3.6</f>
        <v>35</v>
      </c>
    </row>
    <row r="1689" spans="2:33" x14ac:dyDescent="0.3">
      <c r="B1689" s="7" t="s">
        <v>55</v>
      </c>
      <c r="C1689" s="7">
        <v>1681</v>
      </c>
      <c r="D1689" s="7">
        <v>204</v>
      </c>
      <c r="E1689" s="13">
        <v>125.7</v>
      </c>
      <c r="F1689" s="26">
        <f t="shared" si="241"/>
        <v>-5.5555555555556344E-2</v>
      </c>
      <c r="G1689" s="26">
        <f t="shared" si="236"/>
        <v>34.916666666666664</v>
      </c>
      <c r="H1689" s="26">
        <f t="shared" si="242"/>
        <v>-0.20000000000000284</v>
      </c>
      <c r="I1689" s="28">
        <f>$Y$8*F1689</f>
        <v>-94.444444444445779</v>
      </c>
      <c r="J1689" s="28">
        <f>$Z$8*$Y$8*$AA$8</f>
        <v>200.12400000000002</v>
      </c>
      <c r="K1689" s="28">
        <f>0.5*$AB$8*$AD$8*$AC$8*(G1689)^2</f>
        <v>512.05291666666653</v>
      </c>
      <c r="L1689" s="28">
        <f t="shared" si="237"/>
        <v>617.73247222222074</v>
      </c>
      <c r="M1689" s="31">
        <f t="shared" si="238"/>
        <v>21569.158821759207</v>
      </c>
      <c r="N1689" s="31">
        <f t="shared" si="239"/>
        <v>21.569158821759206</v>
      </c>
      <c r="O1689" s="24" t="str">
        <f t="shared" si="240"/>
        <v/>
      </c>
      <c r="P1689" s="24">
        <f t="shared" si="234"/>
        <v>0</v>
      </c>
      <c r="Q1689" s="24">
        <f t="shared" si="235"/>
        <v>0</v>
      </c>
      <c r="AE1689">
        <f>IF(E1689&lt;1,1,0)</f>
        <v>0</v>
      </c>
      <c r="AF1689">
        <f>IF(AE1689=1,"",E1689)</f>
        <v>125.7</v>
      </c>
      <c r="AG1689">
        <f>E1689/3.6</f>
        <v>34.916666666666664</v>
      </c>
    </row>
    <row r="1690" spans="2:33" x14ac:dyDescent="0.3">
      <c r="B1690" s="7" t="s">
        <v>55</v>
      </c>
      <c r="C1690" s="7">
        <v>1682</v>
      </c>
      <c r="D1690" s="7">
        <v>205</v>
      </c>
      <c r="E1690" s="13">
        <v>125.6</v>
      </c>
      <c r="F1690" s="26">
        <f t="shared" si="241"/>
        <v>-1.3888888888890073E-2</v>
      </c>
      <c r="G1690" s="26">
        <f t="shared" si="236"/>
        <v>34.888888888888886</v>
      </c>
      <c r="H1690" s="26">
        <f t="shared" si="242"/>
        <v>-5.0000000000004263E-2</v>
      </c>
      <c r="I1690" s="28">
        <f>$Y$8*F1690</f>
        <v>-23.611111111113125</v>
      </c>
      <c r="J1690" s="28">
        <f>$Z$8*$Y$8*$AA$8</f>
        <v>200.12400000000002</v>
      </c>
      <c r="K1690" s="28">
        <f>0.5*$AB$8*$AD$8*$AC$8*(G1690)^2</f>
        <v>511.23851851851845</v>
      </c>
      <c r="L1690" s="28">
        <f t="shared" si="237"/>
        <v>687.7514074074054</v>
      </c>
      <c r="M1690" s="31">
        <f t="shared" si="238"/>
        <v>23994.88243621392</v>
      </c>
      <c r="N1690" s="31">
        <f t="shared" si="239"/>
        <v>23.994882436213921</v>
      </c>
      <c r="O1690" s="24" t="str">
        <f t="shared" si="240"/>
        <v/>
      </c>
      <c r="P1690" s="24">
        <f t="shared" si="234"/>
        <v>0</v>
      </c>
      <c r="Q1690" s="24">
        <f t="shared" si="235"/>
        <v>0</v>
      </c>
      <c r="AE1690">
        <f>IF(E1690&lt;1,1,0)</f>
        <v>0</v>
      </c>
      <c r="AF1690">
        <f>IF(AE1690=1,"",E1690)</f>
        <v>125.6</v>
      </c>
      <c r="AG1690">
        <f>E1690/3.6</f>
        <v>34.888888888888886</v>
      </c>
    </row>
    <row r="1691" spans="2:33" x14ac:dyDescent="0.3">
      <c r="B1691" s="7" t="s">
        <v>55</v>
      </c>
      <c r="C1691" s="7">
        <v>1683</v>
      </c>
      <c r="D1691" s="7">
        <v>206</v>
      </c>
      <c r="E1691" s="13">
        <v>125.6</v>
      </c>
      <c r="F1691" s="26">
        <f t="shared" si="241"/>
        <v>2.7777777777778172E-2</v>
      </c>
      <c r="G1691" s="26">
        <f t="shared" si="236"/>
        <v>34.888888888888886</v>
      </c>
      <c r="H1691" s="26">
        <f t="shared" si="242"/>
        <v>0.10000000000000142</v>
      </c>
      <c r="I1691" s="28">
        <f>$Y$8*F1691</f>
        <v>47.222222222222889</v>
      </c>
      <c r="J1691" s="28">
        <f>$Z$8*$Y$8*$AA$8</f>
        <v>200.12400000000002</v>
      </c>
      <c r="K1691" s="28">
        <f>0.5*$AB$8*$AD$8*$AC$8*(G1691)^2</f>
        <v>511.23851851851845</v>
      </c>
      <c r="L1691" s="28">
        <f t="shared" si="237"/>
        <v>758.58474074074138</v>
      </c>
      <c r="M1691" s="31">
        <f t="shared" si="238"/>
        <v>26466.178732510307</v>
      </c>
      <c r="N1691" s="31">
        <f t="shared" si="239"/>
        <v>26.466178732510308</v>
      </c>
      <c r="O1691" s="24" t="str">
        <f t="shared" si="240"/>
        <v/>
      </c>
      <c r="P1691" s="24">
        <f t="shared" si="234"/>
        <v>0</v>
      </c>
      <c r="Q1691" s="24">
        <f t="shared" si="235"/>
        <v>0</v>
      </c>
      <c r="AE1691">
        <f>IF(E1691&lt;1,1,0)</f>
        <v>0</v>
      </c>
      <c r="AF1691">
        <f>IF(AE1691=1,"",E1691)</f>
        <v>125.6</v>
      </c>
      <c r="AG1691">
        <f>E1691/3.6</f>
        <v>34.888888888888886</v>
      </c>
    </row>
    <row r="1692" spans="2:33" x14ac:dyDescent="0.3">
      <c r="B1692" s="7" t="s">
        <v>55</v>
      </c>
      <c r="C1692" s="7">
        <v>1684</v>
      </c>
      <c r="D1692" s="7">
        <v>207</v>
      </c>
      <c r="E1692" s="13">
        <v>125.8</v>
      </c>
      <c r="F1692" s="26">
        <f t="shared" si="241"/>
        <v>8.3333333333334522E-2</v>
      </c>
      <c r="G1692" s="26">
        <f t="shared" si="236"/>
        <v>34.944444444444443</v>
      </c>
      <c r="H1692" s="26">
        <f t="shared" si="242"/>
        <v>0.30000000000000426</v>
      </c>
      <c r="I1692" s="28">
        <f>$Y$8*F1692</f>
        <v>141.66666666666868</v>
      </c>
      <c r="J1692" s="28">
        <f>$Z$8*$Y$8*$AA$8</f>
        <v>200.12400000000002</v>
      </c>
      <c r="K1692" s="28">
        <f>0.5*$AB$8*$AD$8*$AC$8*(G1692)^2</f>
        <v>512.86796296296291</v>
      </c>
      <c r="L1692" s="28">
        <f t="shared" si="237"/>
        <v>854.6586296296316</v>
      </c>
      <c r="M1692" s="31">
        <f t="shared" si="238"/>
        <v>29865.571002057681</v>
      </c>
      <c r="N1692" s="31">
        <f t="shared" si="239"/>
        <v>29.865571002057681</v>
      </c>
      <c r="O1692" s="24" t="str">
        <f t="shared" si="240"/>
        <v/>
      </c>
      <c r="P1692" s="24">
        <f t="shared" si="234"/>
        <v>0</v>
      </c>
      <c r="Q1692" s="24">
        <f t="shared" si="235"/>
        <v>0</v>
      </c>
      <c r="AE1692">
        <f>IF(E1692&lt;1,1,0)</f>
        <v>0</v>
      </c>
      <c r="AF1692">
        <f>IF(AE1692=1,"",E1692)</f>
        <v>125.8</v>
      </c>
      <c r="AG1692">
        <f>E1692/3.6</f>
        <v>34.944444444444443</v>
      </c>
    </row>
    <row r="1693" spans="2:33" x14ac:dyDescent="0.3">
      <c r="B1693" s="7" t="s">
        <v>55</v>
      </c>
      <c r="C1693" s="7">
        <v>1685</v>
      </c>
      <c r="D1693" s="7">
        <v>208</v>
      </c>
      <c r="E1693" s="13">
        <v>126.2</v>
      </c>
      <c r="F1693" s="26">
        <f t="shared" si="241"/>
        <v>0.11111111111111072</v>
      </c>
      <c r="G1693" s="26">
        <f t="shared" si="236"/>
        <v>35.055555555555557</v>
      </c>
      <c r="H1693" s="26">
        <f t="shared" si="242"/>
        <v>0.39999999999999858</v>
      </c>
      <c r="I1693" s="28">
        <f>$Y$8*F1693</f>
        <v>188.88888888888823</v>
      </c>
      <c r="J1693" s="28">
        <f>$Z$8*$Y$8*$AA$8</f>
        <v>200.12400000000002</v>
      </c>
      <c r="K1693" s="28">
        <f>0.5*$AB$8*$AD$8*$AC$8*(G1693)^2</f>
        <v>516.13462962962967</v>
      </c>
      <c r="L1693" s="28">
        <f t="shared" si="237"/>
        <v>905.14751851851793</v>
      </c>
      <c r="M1693" s="31">
        <f t="shared" si="238"/>
        <v>31730.449121399157</v>
      </c>
      <c r="N1693" s="31">
        <f t="shared" si="239"/>
        <v>31.730449121399158</v>
      </c>
      <c r="O1693" s="24" t="str">
        <f t="shared" si="240"/>
        <v/>
      </c>
      <c r="P1693" s="24">
        <f t="shared" si="234"/>
        <v>0</v>
      </c>
      <c r="Q1693" s="24">
        <f t="shared" si="235"/>
        <v>0</v>
      </c>
      <c r="AE1693">
        <f>IF(E1693&lt;1,1,0)</f>
        <v>0</v>
      </c>
      <c r="AF1693">
        <f>IF(AE1693=1,"",E1693)</f>
        <v>126.2</v>
      </c>
      <c r="AG1693">
        <f>E1693/3.6</f>
        <v>35.055555555555557</v>
      </c>
    </row>
    <row r="1694" spans="2:33" x14ac:dyDescent="0.3">
      <c r="B1694" s="7" t="s">
        <v>55</v>
      </c>
      <c r="C1694" s="7">
        <v>1686</v>
      </c>
      <c r="D1694" s="7">
        <v>209</v>
      </c>
      <c r="E1694" s="13">
        <v>126.6</v>
      </c>
      <c r="F1694" s="26">
        <f t="shared" si="241"/>
        <v>0.11111111111111072</v>
      </c>
      <c r="G1694" s="26">
        <f t="shared" si="236"/>
        <v>35.166666666666664</v>
      </c>
      <c r="H1694" s="26">
        <f t="shared" si="242"/>
        <v>0.39999999999999858</v>
      </c>
      <c r="I1694" s="28">
        <f>$Y$8*F1694</f>
        <v>188.88888888888823</v>
      </c>
      <c r="J1694" s="28">
        <f>$Z$8*$Y$8*$AA$8</f>
        <v>200.12400000000002</v>
      </c>
      <c r="K1694" s="28">
        <f>0.5*$AB$8*$AD$8*$AC$8*(G1694)^2</f>
        <v>519.41166666666663</v>
      </c>
      <c r="L1694" s="28">
        <f t="shared" si="237"/>
        <v>908.42455555555489</v>
      </c>
      <c r="M1694" s="31">
        <f t="shared" si="238"/>
        <v>31946.263537037012</v>
      </c>
      <c r="N1694" s="31">
        <f t="shared" si="239"/>
        <v>31.946263537037012</v>
      </c>
      <c r="O1694" s="24" t="str">
        <f t="shared" si="240"/>
        <v/>
      </c>
      <c r="P1694" s="24">
        <f t="shared" si="234"/>
        <v>0</v>
      </c>
      <c r="Q1694" s="24">
        <f t="shared" si="235"/>
        <v>0</v>
      </c>
      <c r="AE1694">
        <f>IF(E1694&lt;1,1,0)</f>
        <v>0</v>
      </c>
      <c r="AF1694">
        <f>IF(AE1694=1,"",E1694)</f>
        <v>126.6</v>
      </c>
      <c r="AG1694">
        <f>E1694/3.6</f>
        <v>35.166666666666664</v>
      </c>
    </row>
    <row r="1695" spans="2:33" x14ac:dyDescent="0.3">
      <c r="B1695" s="7" t="s">
        <v>55</v>
      </c>
      <c r="C1695" s="7">
        <v>1687</v>
      </c>
      <c r="D1695" s="7">
        <v>210</v>
      </c>
      <c r="E1695" s="13">
        <v>127</v>
      </c>
      <c r="F1695" s="26">
        <f t="shared" si="241"/>
        <v>0.11111111111111269</v>
      </c>
      <c r="G1695" s="26">
        <f t="shared" si="236"/>
        <v>35.277777777777779</v>
      </c>
      <c r="H1695" s="26">
        <f t="shared" si="242"/>
        <v>0.40000000000000568</v>
      </c>
      <c r="I1695" s="28">
        <f>$Y$8*F1695</f>
        <v>188.88888888889156</v>
      </c>
      <c r="J1695" s="28">
        <f>$Z$8*$Y$8*$AA$8</f>
        <v>200.12400000000002</v>
      </c>
      <c r="K1695" s="28">
        <f>0.5*$AB$8*$AD$8*$AC$8*(G1695)^2</f>
        <v>522.69907407407402</v>
      </c>
      <c r="L1695" s="28">
        <f t="shared" si="237"/>
        <v>911.71196296296557</v>
      </c>
      <c r="M1695" s="31">
        <f t="shared" si="238"/>
        <v>32163.172026749064</v>
      </c>
      <c r="N1695" s="31">
        <f t="shared" si="239"/>
        <v>32.163172026749066</v>
      </c>
      <c r="O1695" s="24" t="str">
        <f t="shared" si="240"/>
        <v/>
      </c>
      <c r="P1695" s="24">
        <f t="shared" si="234"/>
        <v>0</v>
      </c>
      <c r="Q1695" s="24">
        <f t="shared" si="235"/>
        <v>0</v>
      </c>
      <c r="AE1695">
        <f>IF(E1695&lt;1,1,0)</f>
        <v>0</v>
      </c>
      <c r="AF1695">
        <f>IF(AE1695=1,"",E1695)</f>
        <v>127</v>
      </c>
      <c r="AG1695">
        <f>E1695/3.6</f>
        <v>35.277777777777779</v>
      </c>
    </row>
    <row r="1696" spans="2:33" x14ac:dyDescent="0.3">
      <c r="B1696" s="7" t="s">
        <v>55</v>
      </c>
      <c r="C1696" s="7">
        <v>1688</v>
      </c>
      <c r="D1696" s="7">
        <v>211</v>
      </c>
      <c r="E1696" s="13">
        <v>127.4</v>
      </c>
      <c r="F1696" s="26">
        <f t="shared" si="241"/>
        <v>8.3333333333332538E-2</v>
      </c>
      <c r="G1696" s="26">
        <f t="shared" si="236"/>
        <v>35.388888888888893</v>
      </c>
      <c r="H1696" s="26">
        <f t="shared" si="242"/>
        <v>0.29999999999999716</v>
      </c>
      <c r="I1696" s="28">
        <f>$Y$8*F1696</f>
        <v>141.66666666666532</v>
      </c>
      <c r="J1696" s="28">
        <f>$Z$8*$Y$8*$AA$8</f>
        <v>200.12400000000002</v>
      </c>
      <c r="K1696" s="28">
        <f>0.5*$AB$8*$AD$8*$AC$8*(G1696)^2</f>
        <v>525.99685185185194</v>
      </c>
      <c r="L1696" s="28">
        <f t="shared" si="237"/>
        <v>867.78751851851735</v>
      </c>
      <c r="M1696" s="31">
        <f t="shared" si="238"/>
        <v>30710.036072016424</v>
      </c>
      <c r="N1696" s="31">
        <f t="shared" si="239"/>
        <v>30.710036072016425</v>
      </c>
      <c r="O1696" s="24" t="str">
        <f t="shared" si="240"/>
        <v/>
      </c>
      <c r="P1696" s="24">
        <f t="shared" si="234"/>
        <v>0</v>
      </c>
      <c r="Q1696" s="24">
        <f t="shared" si="235"/>
        <v>0</v>
      </c>
      <c r="AE1696">
        <f>IF(E1696&lt;1,1,0)</f>
        <v>0</v>
      </c>
      <c r="AF1696">
        <f>IF(AE1696=1,"",E1696)</f>
        <v>127.4</v>
      </c>
      <c r="AG1696">
        <f>E1696/3.6</f>
        <v>35.388888888888893</v>
      </c>
    </row>
    <row r="1697" spans="2:33" x14ac:dyDescent="0.3">
      <c r="B1697" s="7" t="s">
        <v>55</v>
      </c>
      <c r="C1697" s="7">
        <v>1689</v>
      </c>
      <c r="D1697" s="7">
        <v>212</v>
      </c>
      <c r="E1697" s="13">
        <v>127.6</v>
      </c>
      <c r="F1697" s="26">
        <f t="shared" si="241"/>
        <v>5.5555555555554373E-2</v>
      </c>
      <c r="G1697" s="26">
        <f t="shared" si="236"/>
        <v>35.444444444444443</v>
      </c>
      <c r="H1697" s="26">
        <f t="shared" si="242"/>
        <v>0.19999999999999574</v>
      </c>
      <c r="I1697" s="28">
        <f>$Y$8*F1697</f>
        <v>94.444444444442439</v>
      </c>
      <c r="J1697" s="28">
        <f>$Z$8*$Y$8*$AA$8</f>
        <v>200.12400000000002</v>
      </c>
      <c r="K1697" s="28">
        <f>0.5*$AB$8*$AD$8*$AC$8*(G1697)^2</f>
        <v>527.64962962962954</v>
      </c>
      <c r="L1697" s="28">
        <f t="shared" si="237"/>
        <v>822.21807407407198</v>
      </c>
      <c r="M1697" s="31">
        <f t="shared" si="238"/>
        <v>29143.06284773655</v>
      </c>
      <c r="N1697" s="31">
        <f t="shared" si="239"/>
        <v>29.143062847736552</v>
      </c>
      <c r="O1697" s="24" t="str">
        <f t="shared" si="240"/>
        <v/>
      </c>
      <c r="P1697" s="24">
        <f t="shared" si="234"/>
        <v>0</v>
      </c>
      <c r="Q1697" s="24">
        <f t="shared" si="235"/>
        <v>0</v>
      </c>
      <c r="AE1697">
        <f>IF(E1697&lt;1,1,0)</f>
        <v>0</v>
      </c>
      <c r="AF1697">
        <f>IF(AE1697=1,"",E1697)</f>
        <v>127.6</v>
      </c>
      <c r="AG1697">
        <f>E1697/3.6</f>
        <v>35.444444444444443</v>
      </c>
    </row>
    <row r="1698" spans="2:33" x14ac:dyDescent="0.3">
      <c r="B1698" s="7" t="s">
        <v>55</v>
      </c>
      <c r="C1698" s="7">
        <v>1690</v>
      </c>
      <c r="D1698" s="7">
        <v>213</v>
      </c>
      <c r="E1698" s="13">
        <v>127.8</v>
      </c>
      <c r="F1698" s="26">
        <f t="shared" si="241"/>
        <v>4.1666666666668246E-2</v>
      </c>
      <c r="G1698" s="26">
        <f t="shared" si="236"/>
        <v>35.5</v>
      </c>
      <c r="H1698" s="26">
        <f t="shared" si="242"/>
        <v>0.15000000000000568</v>
      </c>
      <c r="I1698" s="28">
        <f>$Y$8*F1698</f>
        <v>70.833333333336014</v>
      </c>
      <c r="J1698" s="28">
        <f>$Z$8*$Y$8*$AA$8</f>
        <v>200.12400000000002</v>
      </c>
      <c r="K1698" s="28">
        <f>0.5*$AB$8*$AD$8*$AC$8*(G1698)^2</f>
        <v>529.30499999999995</v>
      </c>
      <c r="L1698" s="28">
        <f t="shared" si="237"/>
        <v>800.26233333333596</v>
      </c>
      <c r="M1698" s="31">
        <f t="shared" si="238"/>
        <v>28409.312833333428</v>
      </c>
      <c r="N1698" s="31">
        <f t="shared" si="239"/>
        <v>28.409312833333427</v>
      </c>
      <c r="O1698" s="24" t="str">
        <f t="shared" si="240"/>
        <v/>
      </c>
      <c r="P1698" s="24">
        <f t="shared" si="234"/>
        <v>0</v>
      </c>
      <c r="Q1698" s="24">
        <f t="shared" si="235"/>
        <v>0</v>
      </c>
      <c r="AE1698">
        <f>IF(E1698&lt;1,1,0)</f>
        <v>0</v>
      </c>
      <c r="AF1698">
        <f>IF(AE1698=1,"",E1698)</f>
        <v>127.8</v>
      </c>
      <c r="AG1698">
        <f>E1698/3.6</f>
        <v>35.5</v>
      </c>
    </row>
    <row r="1699" spans="2:33" x14ac:dyDescent="0.3">
      <c r="B1699" s="7" t="s">
        <v>55</v>
      </c>
      <c r="C1699" s="7">
        <v>1691</v>
      </c>
      <c r="D1699" s="7">
        <v>214</v>
      </c>
      <c r="E1699" s="13">
        <v>127.9</v>
      </c>
      <c r="F1699" s="26">
        <f t="shared" si="241"/>
        <v>2.7777777777778172E-2</v>
      </c>
      <c r="G1699" s="26">
        <f t="shared" si="236"/>
        <v>35.527777777777779</v>
      </c>
      <c r="H1699" s="26">
        <f t="shared" si="242"/>
        <v>0.10000000000000142</v>
      </c>
      <c r="I1699" s="28">
        <f>$Y$8*F1699</f>
        <v>47.222222222222889</v>
      </c>
      <c r="J1699" s="28">
        <f>$Z$8*$Y$8*$AA$8</f>
        <v>200.12400000000002</v>
      </c>
      <c r="K1699" s="28">
        <f>0.5*$AB$8*$AD$8*$AC$8*(G1699)^2</f>
        <v>530.13365740740744</v>
      </c>
      <c r="L1699" s="28">
        <f t="shared" si="237"/>
        <v>777.47987962963032</v>
      </c>
      <c r="M1699" s="31">
        <f t="shared" si="238"/>
        <v>27622.132390174924</v>
      </c>
      <c r="N1699" s="31">
        <f t="shared" si="239"/>
        <v>27.622132390174922</v>
      </c>
      <c r="O1699" s="24" t="str">
        <f t="shared" si="240"/>
        <v/>
      </c>
      <c r="P1699" s="24">
        <f t="shared" si="234"/>
        <v>0</v>
      </c>
      <c r="Q1699" s="24">
        <f t="shared" si="235"/>
        <v>0</v>
      </c>
      <c r="AE1699">
        <f>IF(E1699&lt;1,1,0)</f>
        <v>0</v>
      </c>
      <c r="AF1699">
        <f>IF(AE1699=1,"",E1699)</f>
        <v>127.9</v>
      </c>
      <c r="AG1699">
        <f>E1699/3.6</f>
        <v>35.527777777777779</v>
      </c>
    </row>
    <row r="1700" spans="2:33" x14ac:dyDescent="0.3">
      <c r="B1700" s="7" t="s">
        <v>55</v>
      </c>
      <c r="C1700" s="7">
        <v>1692</v>
      </c>
      <c r="D1700" s="7">
        <v>215</v>
      </c>
      <c r="E1700" s="13">
        <v>128</v>
      </c>
      <c r="F1700" s="26">
        <f t="shared" si="241"/>
        <v>2.7777777777776198E-2</v>
      </c>
      <c r="G1700" s="26">
        <f t="shared" si="236"/>
        <v>35.555555555555557</v>
      </c>
      <c r="H1700" s="26">
        <f t="shared" si="242"/>
        <v>9.9999999999994316E-2</v>
      </c>
      <c r="I1700" s="28">
        <f>$Y$8*F1700</f>
        <v>47.222222222219536</v>
      </c>
      <c r="J1700" s="28">
        <f>$Z$8*$Y$8*$AA$8</f>
        <v>200.12400000000002</v>
      </c>
      <c r="K1700" s="28">
        <f>0.5*$AB$8*$AD$8*$AC$8*(G1700)^2</f>
        <v>530.96296296296305</v>
      </c>
      <c r="L1700" s="28">
        <f t="shared" si="237"/>
        <v>778.30918518518263</v>
      </c>
      <c r="M1700" s="31">
        <f t="shared" si="238"/>
        <v>27673.215473250941</v>
      </c>
      <c r="N1700" s="31">
        <f t="shared" si="239"/>
        <v>27.673215473250941</v>
      </c>
      <c r="O1700" s="24" t="str">
        <f t="shared" si="240"/>
        <v/>
      </c>
      <c r="P1700" s="24">
        <f t="shared" si="234"/>
        <v>0</v>
      </c>
      <c r="Q1700" s="24">
        <f t="shared" si="235"/>
        <v>0</v>
      </c>
      <c r="AE1700">
        <f>IF(E1700&lt;1,1,0)</f>
        <v>0</v>
      </c>
      <c r="AF1700">
        <f>IF(AE1700=1,"",E1700)</f>
        <v>128</v>
      </c>
      <c r="AG1700">
        <f>E1700/3.6</f>
        <v>35.555555555555557</v>
      </c>
    </row>
    <row r="1701" spans="2:33" x14ac:dyDescent="0.3">
      <c r="B1701" s="7" t="s">
        <v>55</v>
      </c>
      <c r="C1701" s="7">
        <v>1693</v>
      </c>
      <c r="D1701" s="7">
        <v>216</v>
      </c>
      <c r="E1701" s="13">
        <v>128.1</v>
      </c>
      <c r="F1701" s="26">
        <f t="shared" si="241"/>
        <v>2.7777777777776198E-2</v>
      </c>
      <c r="G1701" s="26">
        <f t="shared" si="236"/>
        <v>35.583333333333329</v>
      </c>
      <c r="H1701" s="26">
        <f t="shared" si="242"/>
        <v>9.9999999999994316E-2</v>
      </c>
      <c r="I1701" s="28">
        <f>$Y$8*F1701</f>
        <v>47.222222222219536</v>
      </c>
      <c r="J1701" s="28">
        <f>$Z$8*$Y$8*$AA$8</f>
        <v>200.12400000000002</v>
      </c>
      <c r="K1701" s="28">
        <f>0.5*$AB$8*$AD$8*$AC$8*(G1701)^2</f>
        <v>531.79291666666654</v>
      </c>
      <c r="L1701" s="28">
        <f t="shared" si="237"/>
        <v>779.13913888888612</v>
      </c>
      <c r="M1701" s="31">
        <f t="shared" si="238"/>
        <v>27724.367692129526</v>
      </c>
      <c r="N1701" s="31">
        <f t="shared" si="239"/>
        <v>27.724367692129526</v>
      </c>
      <c r="O1701" s="24" t="str">
        <f t="shared" si="240"/>
        <v/>
      </c>
      <c r="P1701" s="24">
        <f t="shared" si="234"/>
        <v>0</v>
      </c>
      <c r="Q1701" s="24">
        <f t="shared" si="235"/>
        <v>0</v>
      </c>
      <c r="AE1701">
        <f>IF(E1701&lt;1,1,0)</f>
        <v>0</v>
      </c>
      <c r="AF1701">
        <f>IF(AE1701=1,"",E1701)</f>
        <v>128.1</v>
      </c>
      <c r="AG1701">
        <f>E1701/3.6</f>
        <v>35.583333333333329</v>
      </c>
    </row>
    <row r="1702" spans="2:33" x14ac:dyDescent="0.3">
      <c r="B1702" s="7" t="s">
        <v>55</v>
      </c>
      <c r="C1702" s="7">
        <v>1694</v>
      </c>
      <c r="D1702" s="7">
        <v>217</v>
      </c>
      <c r="E1702" s="13">
        <v>128.19999999999999</v>
      </c>
      <c r="F1702" s="26">
        <f t="shared" si="241"/>
        <v>2.7777777777780146E-2</v>
      </c>
      <c r="G1702" s="26">
        <f t="shared" si="236"/>
        <v>35.611111111111107</v>
      </c>
      <c r="H1702" s="26">
        <f t="shared" si="242"/>
        <v>0.10000000000000853</v>
      </c>
      <c r="I1702" s="28">
        <f>$Y$8*F1702</f>
        <v>47.22222222222625</v>
      </c>
      <c r="J1702" s="28">
        <f>$Z$8*$Y$8*$AA$8</f>
        <v>200.12400000000002</v>
      </c>
      <c r="K1702" s="28">
        <f>0.5*$AB$8*$AD$8*$AC$8*(G1702)^2</f>
        <v>532.62351851851838</v>
      </c>
      <c r="L1702" s="28">
        <f t="shared" si="237"/>
        <v>779.96974074074467</v>
      </c>
      <c r="M1702" s="31">
        <f t="shared" si="238"/>
        <v>27775.589100823181</v>
      </c>
      <c r="N1702" s="31">
        <f t="shared" si="239"/>
        <v>27.775589100823183</v>
      </c>
      <c r="O1702" s="24" t="str">
        <f t="shared" si="240"/>
        <v/>
      </c>
      <c r="P1702" s="24">
        <f t="shared" si="234"/>
        <v>0</v>
      </c>
      <c r="Q1702" s="24">
        <f t="shared" si="235"/>
        <v>0</v>
      </c>
      <c r="AE1702">
        <f>IF(E1702&lt;1,1,0)</f>
        <v>0</v>
      </c>
      <c r="AF1702">
        <f>IF(AE1702=1,"",E1702)</f>
        <v>128.19999999999999</v>
      </c>
      <c r="AG1702">
        <f>E1702/3.6</f>
        <v>35.611111111111107</v>
      </c>
    </row>
    <row r="1703" spans="2:33" x14ac:dyDescent="0.3">
      <c r="B1703" s="7" t="s">
        <v>55</v>
      </c>
      <c r="C1703" s="7">
        <v>1695</v>
      </c>
      <c r="D1703" s="7">
        <v>218</v>
      </c>
      <c r="E1703" s="13">
        <v>128.30000000000001</v>
      </c>
      <c r="F1703" s="26">
        <f t="shared" si="241"/>
        <v>2.7777777777780146E-2</v>
      </c>
      <c r="G1703" s="26">
        <f t="shared" si="236"/>
        <v>35.638888888888893</v>
      </c>
      <c r="H1703" s="26">
        <f t="shared" si="242"/>
        <v>0.10000000000000853</v>
      </c>
      <c r="I1703" s="28">
        <f>$Y$8*F1703</f>
        <v>47.22222222222625</v>
      </c>
      <c r="J1703" s="28">
        <f>$Z$8*$Y$8*$AA$8</f>
        <v>200.12400000000002</v>
      </c>
      <c r="K1703" s="28">
        <f>0.5*$AB$8*$AD$8*$AC$8*(G1703)^2</f>
        <v>533.45476851851856</v>
      </c>
      <c r="L1703" s="28">
        <f t="shared" si="237"/>
        <v>780.80099074074485</v>
      </c>
      <c r="M1703" s="31">
        <f t="shared" si="238"/>
        <v>27826.879753343772</v>
      </c>
      <c r="N1703" s="31">
        <f t="shared" si="239"/>
        <v>27.826879753343771</v>
      </c>
      <c r="O1703" s="24" t="str">
        <f t="shared" si="240"/>
        <v/>
      </c>
      <c r="P1703" s="24">
        <f t="shared" si="234"/>
        <v>0</v>
      </c>
      <c r="Q1703" s="24">
        <f t="shared" si="235"/>
        <v>0</v>
      </c>
      <c r="AE1703">
        <f>IF(E1703&lt;1,1,0)</f>
        <v>0</v>
      </c>
      <c r="AF1703">
        <f>IF(AE1703=1,"",E1703)</f>
        <v>128.30000000000001</v>
      </c>
      <c r="AG1703">
        <f>E1703/3.6</f>
        <v>35.638888888888893</v>
      </c>
    </row>
    <row r="1704" spans="2:33" x14ac:dyDescent="0.3">
      <c r="B1704" s="7" t="s">
        <v>55</v>
      </c>
      <c r="C1704" s="7">
        <v>1696</v>
      </c>
      <c r="D1704" s="7">
        <v>219</v>
      </c>
      <c r="E1704" s="13">
        <v>128.4</v>
      </c>
      <c r="F1704" s="26">
        <f t="shared" si="241"/>
        <v>2.7777777777776198E-2</v>
      </c>
      <c r="G1704" s="26">
        <f t="shared" si="236"/>
        <v>35.666666666666664</v>
      </c>
      <c r="H1704" s="26">
        <f t="shared" si="242"/>
        <v>9.9999999999994316E-2</v>
      </c>
      <c r="I1704" s="28">
        <f>$Y$8*F1704</f>
        <v>47.222222222219536</v>
      </c>
      <c r="J1704" s="28">
        <f>$Z$8*$Y$8*$AA$8</f>
        <v>200.12400000000002</v>
      </c>
      <c r="K1704" s="28">
        <f>0.5*$AB$8*$AD$8*$AC$8*(G1704)^2</f>
        <v>534.28666666666652</v>
      </c>
      <c r="L1704" s="28">
        <f t="shared" si="237"/>
        <v>781.6328888888861</v>
      </c>
      <c r="M1704" s="31">
        <f t="shared" si="238"/>
        <v>27878.239703703603</v>
      </c>
      <c r="N1704" s="31">
        <f t="shared" si="239"/>
        <v>27.878239703703603</v>
      </c>
      <c r="O1704" s="24" t="str">
        <f t="shared" si="240"/>
        <v/>
      </c>
      <c r="P1704" s="24">
        <f t="shared" si="234"/>
        <v>0</v>
      </c>
      <c r="Q1704" s="24">
        <f t="shared" si="235"/>
        <v>0</v>
      </c>
      <c r="AE1704">
        <f>IF(E1704&lt;1,1,0)</f>
        <v>0</v>
      </c>
      <c r="AF1704">
        <f>IF(AE1704=1,"",E1704)</f>
        <v>128.4</v>
      </c>
      <c r="AG1704">
        <f>E1704/3.6</f>
        <v>35.666666666666664</v>
      </c>
    </row>
    <row r="1705" spans="2:33" x14ac:dyDescent="0.3">
      <c r="B1705" s="7" t="s">
        <v>55</v>
      </c>
      <c r="C1705" s="7">
        <v>1697</v>
      </c>
      <c r="D1705" s="7">
        <v>220</v>
      </c>
      <c r="E1705" s="13">
        <v>128.5</v>
      </c>
      <c r="F1705" s="26">
        <f t="shared" si="241"/>
        <v>2.7777777777776198E-2</v>
      </c>
      <c r="G1705" s="26">
        <f t="shared" si="236"/>
        <v>35.694444444444443</v>
      </c>
      <c r="H1705" s="26">
        <f t="shared" si="242"/>
        <v>9.9999999999994316E-2</v>
      </c>
      <c r="I1705" s="28">
        <f>$Y$8*F1705</f>
        <v>47.222222222219536</v>
      </c>
      <c r="J1705" s="28">
        <f>$Z$8*$Y$8*$AA$8</f>
        <v>200.12400000000002</v>
      </c>
      <c r="K1705" s="28">
        <f>0.5*$AB$8*$AD$8*$AC$8*(G1705)^2</f>
        <v>535.11921296296293</v>
      </c>
      <c r="L1705" s="28">
        <f t="shared" si="237"/>
        <v>782.46543518518251</v>
      </c>
      <c r="M1705" s="31">
        <f t="shared" si="238"/>
        <v>27929.669005915541</v>
      </c>
      <c r="N1705" s="31">
        <f t="shared" si="239"/>
        <v>27.929669005915542</v>
      </c>
      <c r="O1705" s="24" t="str">
        <f t="shared" si="240"/>
        <v/>
      </c>
      <c r="P1705" s="24">
        <f t="shared" si="234"/>
        <v>0</v>
      </c>
      <c r="Q1705" s="24">
        <f t="shared" si="235"/>
        <v>0</v>
      </c>
      <c r="AE1705">
        <f>IF(E1705&lt;1,1,0)</f>
        <v>0</v>
      </c>
      <c r="AF1705">
        <f>IF(AE1705=1,"",E1705)</f>
        <v>128.5</v>
      </c>
      <c r="AG1705">
        <f>E1705/3.6</f>
        <v>35.694444444444443</v>
      </c>
    </row>
    <row r="1706" spans="2:33" x14ac:dyDescent="0.3">
      <c r="B1706" s="7" t="s">
        <v>55</v>
      </c>
      <c r="C1706" s="7">
        <v>1698</v>
      </c>
      <c r="D1706" s="7">
        <v>221</v>
      </c>
      <c r="E1706" s="13">
        <v>128.6</v>
      </c>
      <c r="F1706" s="26">
        <f t="shared" si="241"/>
        <v>1.3888888888888099E-2</v>
      </c>
      <c r="G1706" s="26">
        <f t="shared" si="236"/>
        <v>35.722222222222221</v>
      </c>
      <c r="H1706" s="26">
        <f t="shared" si="242"/>
        <v>4.9999999999997158E-2</v>
      </c>
      <c r="I1706" s="28">
        <f>$Y$8*F1706</f>
        <v>23.611111111109768</v>
      </c>
      <c r="J1706" s="28">
        <f>$Z$8*$Y$8*$AA$8</f>
        <v>200.12400000000002</v>
      </c>
      <c r="K1706" s="28">
        <f>0.5*$AB$8*$AD$8*$AC$8*(G1706)^2</f>
        <v>535.95240740740735</v>
      </c>
      <c r="L1706" s="28">
        <f t="shared" si="237"/>
        <v>759.68751851851721</v>
      </c>
      <c r="M1706" s="31">
        <f t="shared" si="238"/>
        <v>27137.726355967032</v>
      </c>
      <c r="N1706" s="31">
        <f t="shared" si="239"/>
        <v>27.137726355967033</v>
      </c>
      <c r="O1706" s="24" t="str">
        <f t="shared" si="240"/>
        <v/>
      </c>
      <c r="P1706" s="24">
        <f t="shared" si="234"/>
        <v>0</v>
      </c>
      <c r="Q1706" s="24">
        <f t="shared" si="235"/>
        <v>0</v>
      </c>
      <c r="AE1706">
        <f>IF(E1706&lt;1,1,0)</f>
        <v>0</v>
      </c>
      <c r="AF1706">
        <f>IF(AE1706=1,"",E1706)</f>
        <v>128.6</v>
      </c>
      <c r="AG1706">
        <f>E1706/3.6</f>
        <v>35.722222222222221</v>
      </c>
    </row>
    <row r="1707" spans="2:33" x14ac:dyDescent="0.3">
      <c r="B1707" s="7" t="s">
        <v>55</v>
      </c>
      <c r="C1707" s="7">
        <v>1699</v>
      </c>
      <c r="D1707" s="7">
        <v>222</v>
      </c>
      <c r="E1707" s="13">
        <v>128.6</v>
      </c>
      <c r="F1707" s="26">
        <f t="shared" si="241"/>
        <v>-1.3888888888888099E-2</v>
      </c>
      <c r="G1707" s="26">
        <f t="shared" si="236"/>
        <v>35.722222222222221</v>
      </c>
      <c r="H1707" s="26">
        <f t="shared" si="242"/>
        <v>-4.9999999999997158E-2</v>
      </c>
      <c r="I1707" s="28">
        <f>$Y$8*F1707</f>
        <v>-23.611111111109768</v>
      </c>
      <c r="J1707" s="28">
        <f>$Z$8*$Y$8*$AA$8</f>
        <v>200.12400000000002</v>
      </c>
      <c r="K1707" s="28">
        <f>0.5*$AB$8*$AD$8*$AC$8*(G1707)^2</f>
        <v>535.95240740740735</v>
      </c>
      <c r="L1707" s="28">
        <f t="shared" si="237"/>
        <v>712.46529629629754</v>
      </c>
      <c r="M1707" s="31">
        <f t="shared" si="238"/>
        <v>25450.843639917741</v>
      </c>
      <c r="N1707" s="31">
        <f t="shared" si="239"/>
        <v>25.450843639917739</v>
      </c>
      <c r="O1707" s="24" t="str">
        <f t="shared" si="240"/>
        <v/>
      </c>
      <c r="P1707" s="24">
        <f t="shared" si="234"/>
        <v>0</v>
      </c>
      <c r="Q1707" s="24">
        <f t="shared" si="235"/>
        <v>0</v>
      </c>
      <c r="AE1707">
        <f>IF(E1707&lt;1,1,0)</f>
        <v>0</v>
      </c>
      <c r="AF1707">
        <f>IF(AE1707=1,"",E1707)</f>
        <v>128.6</v>
      </c>
      <c r="AG1707">
        <f>E1707/3.6</f>
        <v>35.722222222222221</v>
      </c>
    </row>
    <row r="1708" spans="2:33" x14ac:dyDescent="0.3">
      <c r="B1708" s="7" t="s">
        <v>55</v>
      </c>
      <c r="C1708" s="7">
        <v>1700</v>
      </c>
      <c r="D1708" s="7">
        <v>223</v>
      </c>
      <c r="E1708" s="13">
        <v>128.5</v>
      </c>
      <c r="F1708" s="26">
        <f t="shared" si="241"/>
        <v>-4.1666666666664298E-2</v>
      </c>
      <c r="G1708" s="26">
        <f t="shared" si="236"/>
        <v>35.694444444444443</v>
      </c>
      <c r="H1708" s="26">
        <f t="shared" si="242"/>
        <v>-0.14999999999999147</v>
      </c>
      <c r="I1708" s="28">
        <f>$Y$8*F1708</f>
        <v>-70.833333333329307</v>
      </c>
      <c r="J1708" s="28">
        <f>$Z$8*$Y$8*$AA$8</f>
        <v>200.12400000000002</v>
      </c>
      <c r="K1708" s="28">
        <f>0.5*$AB$8*$AD$8*$AC$8*(G1708)^2</f>
        <v>535.11921296296293</v>
      </c>
      <c r="L1708" s="28">
        <f t="shared" si="237"/>
        <v>664.40987962963368</v>
      </c>
      <c r="M1708" s="31">
        <f t="shared" si="238"/>
        <v>23715.74153677998</v>
      </c>
      <c r="N1708" s="31">
        <f t="shared" si="239"/>
        <v>23.71574153677998</v>
      </c>
      <c r="O1708" s="24" t="str">
        <f t="shared" si="240"/>
        <v/>
      </c>
      <c r="P1708" s="24">
        <f t="shared" si="234"/>
        <v>0</v>
      </c>
      <c r="Q1708" s="24">
        <f t="shared" si="235"/>
        <v>0</v>
      </c>
      <c r="AE1708">
        <f>IF(E1708&lt;1,1,0)</f>
        <v>0</v>
      </c>
      <c r="AF1708">
        <f>IF(AE1708=1,"",E1708)</f>
        <v>128.5</v>
      </c>
      <c r="AG1708">
        <f>E1708/3.6</f>
        <v>35.694444444444443</v>
      </c>
    </row>
    <row r="1709" spans="2:33" x14ac:dyDescent="0.3">
      <c r="B1709" s="7" t="s">
        <v>55</v>
      </c>
      <c r="C1709" s="7">
        <v>1701</v>
      </c>
      <c r="D1709" s="7">
        <v>224</v>
      </c>
      <c r="E1709" s="13">
        <v>128.30000000000001</v>
      </c>
      <c r="F1709" s="26">
        <f t="shared" si="241"/>
        <v>-5.5555555555556344E-2</v>
      </c>
      <c r="G1709" s="26">
        <f t="shared" si="236"/>
        <v>35.638888888888893</v>
      </c>
      <c r="H1709" s="26">
        <f t="shared" si="242"/>
        <v>-0.20000000000000284</v>
      </c>
      <c r="I1709" s="28">
        <f>$Y$8*F1709</f>
        <v>-94.444444444445779</v>
      </c>
      <c r="J1709" s="28">
        <f>$Z$8*$Y$8*$AA$8</f>
        <v>200.12400000000002</v>
      </c>
      <c r="K1709" s="28">
        <f>0.5*$AB$8*$AD$8*$AC$8*(G1709)^2</f>
        <v>533.45476851851856</v>
      </c>
      <c r="L1709" s="28">
        <f t="shared" si="237"/>
        <v>639.13432407407277</v>
      </c>
      <c r="M1709" s="31">
        <f t="shared" si="238"/>
        <v>22778.037160750984</v>
      </c>
      <c r="N1709" s="31">
        <f t="shared" si="239"/>
        <v>22.778037160750984</v>
      </c>
      <c r="O1709" s="24" t="str">
        <f t="shared" si="240"/>
        <v/>
      </c>
      <c r="P1709" s="24">
        <f t="shared" si="234"/>
        <v>0</v>
      </c>
      <c r="Q1709" s="24">
        <f t="shared" si="235"/>
        <v>0</v>
      </c>
      <c r="AE1709">
        <f>IF(E1709&lt;1,1,0)</f>
        <v>0</v>
      </c>
      <c r="AF1709">
        <f>IF(AE1709=1,"",E1709)</f>
        <v>128.30000000000001</v>
      </c>
      <c r="AG1709">
        <f>E1709/3.6</f>
        <v>35.638888888888893</v>
      </c>
    </row>
    <row r="1710" spans="2:33" x14ac:dyDescent="0.3">
      <c r="B1710" s="7" t="s">
        <v>55</v>
      </c>
      <c r="C1710" s="7">
        <v>1702</v>
      </c>
      <c r="D1710" s="7">
        <v>225</v>
      </c>
      <c r="E1710" s="13">
        <v>128.1</v>
      </c>
      <c r="F1710" s="26">
        <f t="shared" si="241"/>
        <v>-5.5555555555556344E-2</v>
      </c>
      <c r="G1710" s="26">
        <f t="shared" si="236"/>
        <v>35.583333333333329</v>
      </c>
      <c r="H1710" s="26">
        <f t="shared" si="242"/>
        <v>-0.20000000000000284</v>
      </c>
      <c r="I1710" s="28">
        <f>$Y$8*F1710</f>
        <v>-94.444444444445779</v>
      </c>
      <c r="J1710" s="28">
        <f>$Z$8*$Y$8*$AA$8</f>
        <v>200.12400000000002</v>
      </c>
      <c r="K1710" s="28">
        <f>0.5*$AB$8*$AD$8*$AC$8*(G1710)^2</f>
        <v>531.79291666666654</v>
      </c>
      <c r="L1710" s="28">
        <f t="shared" si="237"/>
        <v>637.47247222222074</v>
      </c>
      <c r="M1710" s="31">
        <f t="shared" si="238"/>
        <v>22683.395469907351</v>
      </c>
      <c r="N1710" s="31">
        <f t="shared" si="239"/>
        <v>22.683395469907349</v>
      </c>
      <c r="O1710" s="24" t="str">
        <f t="shared" si="240"/>
        <v/>
      </c>
      <c r="P1710" s="24">
        <f t="shared" si="234"/>
        <v>0</v>
      </c>
      <c r="Q1710" s="24">
        <f t="shared" si="235"/>
        <v>0</v>
      </c>
      <c r="AE1710">
        <f>IF(E1710&lt;1,1,0)</f>
        <v>0</v>
      </c>
      <c r="AF1710">
        <f>IF(AE1710=1,"",E1710)</f>
        <v>128.1</v>
      </c>
      <c r="AG1710">
        <f>E1710/3.6</f>
        <v>35.583333333333329</v>
      </c>
    </row>
    <row r="1711" spans="2:33" x14ac:dyDescent="0.3">
      <c r="B1711" s="7" t="s">
        <v>55</v>
      </c>
      <c r="C1711" s="7">
        <v>1703</v>
      </c>
      <c r="D1711" s="7">
        <v>226</v>
      </c>
      <c r="E1711" s="13">
        <v>127.9</v>
      </c>
      <c r="F1711" s="26">
        <f t="shared" si="241"/>
        <v>-6.9444444444444448E-2</v>
      </c>
      <c r="G1711" s="26">
        <f t="shared" si="236"/>
        <v>35.527777777777779</v>
      </c>
      <c r="H1711" s="26">
        <f t="shared" si="242"/>
        <v>-0.25</v>
      </c>
      <c r="I1711" s="28">
        <f>$Y$8*F1711</f>
        <v>-118.05555555555556</v>
      </c>
      <c r="J1711" s="28">
        <f>$Z$8*$Y$8*$AA$8</f>
        <v>200.12400000000002</v>
      </c>
      <c r="K1711" s="28">
        <f>0.5*$AB$8*$AD$8*$AC$8*(G1711)^2</f>
        <v>530.13365740740744</v>
      </c>
      <c r="L1711" s="28">
        <f t="shared" si="237"/>
        <v>612.20210185185192</v>
      </c>
      <c r="M1711" s="31">
        <f t="shared" si="238"/>
        <v>21750.180229681075</v>
      </c>
      <c r="N1711" s="31">
        <f t="shared" si="239"/>
        <v>21.750180229681074</v>
      </c>
      <c r="O1711" s="24" t="str">
        <f t="shared" si="240"/>
        <v/>
      </c>
      <c r="P1711" s="24">
        <f t="shared" si="234"/>
        <v>0</v>
      </c>
      <c r="Q1711" s="24">
        <f t="shared" si="235"/>
        <v>0</v>
      </c>
      <c r="AE1711">
        <f>IF(E1711&lt;1,1,0)</f>
        <v>0</v>
      </c>
      <c r="AF1711">
        <f>IF(AE1711=1,"",E1711)</f>
        <v>127.9</v>
      </c>
      <c r="AG1711">
        <f>E1711/3.6</f>
        <v>35.527777777777779</v>
      </c>
    </row>
    <row r="1712" spans="2:33" x14ac:dyDescent="0.3">
      <c r="B1712" s="7" t="s">
        <v>55</v>
      </c>
      <c r="C1712" s="7">
        <v>1704</v>
      </c>
      <c r="D1712" s="7">
        <v>227</v>
      </c>
      <c r="E1712" s="13">
        <v>127.6</v>
      </c>
      <c r="F1712" s="26">
        <f t="shared" si="241"/>
        <v>-6.9444444444444448E-2</v>
      </c>
      <c r="G1712" s="26">
        <f t="shared" si="236"/>
        <v>35.444444444444443</v>
      </c>
      <c r="H1712" s="26">
        <f t="shared" si="242"/>
        <v>-0.25</v>
      </c>
      <c r="I1712" s="28">
        <f>$Y$8*F1712</f>
        <v>-118.05555555555556</v>
      </c>
      <c r="J1712" s="28">
        <f>$Z$8*$Y$8*$AA$8</f>
        <v>200.12400000000002</v>
      </c>
      <c r="K1712" s="28">
        <f>0.5*$AB$8*$AD$8*$AC$8*(G1712)^2</f>
        <v>527.64962962962954</v>
      </c>
      <c r="L1712" s="28">
        <f t="shared" si="237"/>
        <v>609.71807407407402</v>
      </c>
      <c r="M1712" s="31">
        <f t="shared" si="238"/>
        <v>21611.118403292177</v>
      </c>
      <c r="N1712" s="31">
        <f t="shared" si="239"/>
        <v>21.611118403292178</v>
      </c>
      <c r="O1712" s="24" t="str">
        <f t="shared" si="240"/>
        <v/>
      </c>
      <c r="P1712" s="24">
        <f t="shared" si="234"/>
        <v>0</v>
      </c>
      <c r="Q1712" s="24">
        <f t="shared" si="235"/>
        <v>0</v>
      </c>
      <c r="AE1712">
        <f>IF(E1712&lt;1,1,0)</f>
        <v>0</v>
      </c>
      <c r="AF1712">
        <f>IF(AE1712=1,"",E1712)</f>
        <v>127.6</v>
      </c>
      <c r="AG1712">
        <f>E1712/3.6</f>
        <v>35.444444444444443</v>
      </c>
    </row>
    <row r="1713" spans="2:33" x14ac:dyDescent="0.3">
      <c r="B1713" s="7" t="s">
        <v>55</v>
      </c>
      <c r="C1713" s="7">
        <v>1705</v>
      </c>
      <c r="D1713" s="7">
        <v>228</v>
      </c>
      <c r="E1713" s="13">
        <v>127.4</v>
      </c>
      <c r="F1713" s="26">
        <f t="shared" si="241"/>
        <v>-5.5555555555554373E-2</v>
      </c>
      <c r="G1713" s="26">
        <f t="shared" si="236"/>
        <v>35.388888888888893</v>
      </c>
      <c r="H1713" s="26">
        <f t="shared" si="242"/>
        <v>-0.19999999999999574</v>
      </c>
      <c r="I1713" s="28">
        <f>$Y$8*F1713</f>
        <v>-94.444444444442439</v>
      </c>
      <c r="J1713" s="28">
        <f>$Z$8*$Y$8*$AA$8</f>
        <v>200.12400000000002</v>
      </c>
      <c r="K1713" s="28">
        <f>0.5*$AB$8*$AD$8*$AC$8*(G1713)^2</f>
        <v>525.99685185185194</v>
      </c>
      <c r="L1713" s="28">
        <f t="shared" si="237"/>
        <v>631.67640740740956</v>
      </c>
      <c r="M1713" s="31">
        <f t="shared" si="238"/>
        <v>22354.326195473328</v>
      </c>
      <c r="N1713" s="31">
        <f t="shared" si="239"/>
        <v>22.354326195473327</v>
      </c>
      <c r="O1713" s="24" t="str">
        <f t="shared" si="240"/>
        <v/>
      </c>
      <c r="P1713" s="24">
        <f t="shared" si="234"/>
        <v>0</v>
      </c>
      <c r="Q1713" s="24">
        <f t="shared" si="235"/>
        <v>0</v>
      </c>
      <c r="AE1713">
        <f>IF(E1713&lt;1,1,0)</f>
        <v>0</v>
      </c>
      <c r="AF1713">
        <f>IF(AE1713=1,"",E1713)</f>
        <v>127.4</v>
      </c>
      <c r="AG1713">
        <f>E1713/3.6</f>
        <v>35.388888888888893</v>
      </c>
    </row>
    <row r="1714" spans="2:33" x14ac:dyDescent="0.3">
      <c r="B1714" s="7" t="s">
        <v>55</v>
      </c>
      <c r="C1714" s="7">
        <v>1706</v>
      </c>
      <c r="D1714" s="7">
        <v>229</v>
      </c>
      <c r="E1714" s="13">
        <v>127.2</v>
      </c>
      <c r="F1714" s="26">
        <f t="shared" si="241"/>
        <v>-5.5555555555556344E-2</v>
      </c>
      <c r="G1714" s="26">
        <f t="shared" si="236"/>
        <v>35.333333333333336</v>
      </c>
      <c r="H1714" s="26">
        <f t="shared" si="242"/>
        <v>-0.20000000000000284</v>
      </c>
      <c r="I1714" s="28">
        <f>$Y$8*F1714</f>
        <v>-94.444444444445779</v>
      </c>
      <c r="J1714" s="28">
        <f>$Z$8*$Y$8*$AA$8</f>
        <v>200.12400000000002</v>
      </c>
      <c r="K1714" s="28">
        <f>0.5*$AB$8*$AD$8*$AC$8*(G1714)^2</f>
        <v>524.34666666666669</v>
      </c>
      <c r="L1714" s="28">
        <f t="shared" si="237"/>
        <v>630.02622222222089</v>
      </c>
      <c r="M1714" s="31">
        <f t="shared" si="238"/>
        <v>22260.926518518474</v>
      </c>
      <c r="N1714" s="31">
        <f t="shared" si="239"/>
        <v>22.260926518518474</v>
      </c>
      <c r="O1714" s="24" t="str">
        <f t="shared" si="240"/>
        <v/>
      </c>
      <c r="P1714" s="24">
        <f t="shared" si="234"/>
        <v>0</v>
      </c>
      <c r="Q1714" s="24">
        <f t="shared" si="235"/>
        <v>0</v>
      </c>
      <c r="AE1714">
        <f>IF(E1714&lt;1,1,0)</f>
        <v>0</v>
      </c>
      <c r="AF1714">
        <f>IF(AE1714=1,"",E1714)</f>
        <v>127.2</v>
      </c>
      <c r="AG1714">
        <f>E1714/3.6</f>
        <v>35.333333333333336</v>
      </c>
    </row>
    <row r="1715" spans="2:33" x14ac:dyDescent="0.3">
      <c r="B1715" s="7" t="s">
        <v>55</v>
      </c>
      <c r="C1715" s="7">
        <v>1707</v>
      </c>
      <c r="D1715" s="7">
        <v>230</v>
      </c>
      <c r="E1715" s="13">
        <v>127</v>
      </c>
      <c r="F1715" s="26">
        <f t="shared" si="241"/>
        <v>-4.1666666666666269E-2</v>
      </c>
      <c r="G1715" s="26">
        <f t="shared" si="236"/>
        <v>35.277777777777779</v>
      </c>
      <c r="H1715" s="26">
        <f t="shared" si="242"/>
        <v>-0.14999999999999858</v>
      </c>
      <c r="I1715" s="28">
        <f>$Y$8*F1715</f>
        <v>-70.833333333332661</v>
      </c>
      <c r="J1715" s="28">
        <f>$Z$8*$Y$8*$AA$8</f>
        <v>200.12400000000002</v>
      </c>
      <c r="K1715" s="28">
        <f>0.5*$AB$8*$AD$8*$AC$8*(G1715)^2</f>
        <v>522.69907407407402</v>
      </c>
      <c r="L1715" s="28">
        <f t="shared" si="237"/>
        <v>651.98974074074135</v>
      </c>
      <c r="M1715" s="31">
        <f t="shared" si="238"/>
        <v>23000.749187242822</v>
      </c>
      <c r="N1715" s="31">
        <f t="shared" si="239"/>
        <v>23.000749187242821</v>
      </c>
      <c r="O1715" s="24" t="str">
        <f t="shared" si="240"/>
        <v/>
      </c>
      <c r="P1715" s="24">
        <f t="shared" si="234"/>
        <v>0</v>
      </c>
      <c r="Q1715" s="24">
        <f t="shared" si="235"/>
        <v>0</v>
      </c>
      <c r="AE1715">
        <f>IF(E1715&lt;1,1,0)</f>
        <v>0</v>
      </c>
      <c r="AF1715">
        <f>IF(AE1715=1,"",E1715)</f>
        <v>127</v>
      </c>
      <c r="AG1715">
        <f>E1715/3.6</f>
        <v>35.277777777777779</v>
      </c>
    </row>
    <row r="1716" spans="2:33" x14ac:dyDescent="0.3">
      <c r="B1716" s="7" t="s">
        <v>55</v>
      </c>
      <c r="C1716" s="7">
        <v>1708</v>
      </c>
      <c r="D1716" s="7">
        <v>231</v>
      </c>
      <c r="E1716" s="13">
        <v>126.9</v>
      </c>
      <c r="F1716" s="26">
        <f t="shared" si="241"/>
        <v>-2.7777777777778172E-2</v>
      </c>
      <c r="G1716" s="26">
        <f t="shared" si="236"/>
        <v>35.25</v>
      </c>
      <c r="H1716" s="26">
        <f t="shared" si="242"/>
        <v>-0.10000000000000142</v>
      </c>
      <c r="I1716" s="28">
        <f>$Y$8*F1716</f>
        <v>-47.222222222222889</v>
      </c>
      <c r="J1716" s="28">
        <f>$Z$8*$Y$8*$AA$8</f>
        <v>200.12400000000002</v>
      </c>
      <c r="K1716" s="28">
        <f>0.5*$AB$8*$AD$8*$AC$8*(G1716)^2</f>
        <v>521.87625000000003</v>
      </c>
      <c r="L1716" s="28">
        <f t="shared" si="237"/>
        <v>674.7780277777772</v>
      </c>
      <c r="M1716" s="31">
        <f t="shared" si="238"/>
        <v>23785.925479166646</v>
      </c>
      <c r="N1716" s="31">
        <f t="shared" si="239"/>
        <v>23.785925479166647</v>
      </c>
      <c r="O1716" s="24" t="str">
        <f t="shared" si="240"/>
        <v/>
      </c>
      <c r="P1716" s="24">
        <f t="shared" si="234"/>
        <v>0</v>
      </c>
      <c r="Q1716" s="24">
        <f t="shared" si="235"/>
        <v>0</v>
      </c>
      <c r="AE1716">
        <f>IF(E1716&lt;1,1,0)</f>
        <v>0</v>
      </c>
      <c r="AF1716">
        <f>IF(AE1716=1,"",E1716)</f>
        <v>126.9</v>
      </c>
      <c r="AG1716">
        <f>E1716/3.6</f>
        <v>35.25</v>
      </c>
    </row>
    <row r="1717" spans="2:33" x14ac:dyDescent="0.3">
      <c r="B1717" s="7" t="s">
        <v>55</v>
      </c>
      <c r="C1717" s="7">
        <v>1709</v>
      </c>
      <c r="D1717" s="7">
        <v>232</v>
      </c>
      <c r="E1717" s="13">
        <v>126.8</v>
      </c>
      <c r="F1717" s="26">
        <f t="shared" si="241"/>
        <v>-2.7777777777778172E-2</v>
      </c>
      <c r="G1717" s="26">
        <f t="shared" si="236"/>
        <v>35.222222222222221</v>
      </c>
      <c r="H1717" s="26">
        <f t="shared" si="242"/>
        <v>-0.10000000000000142</v>
      </c>
      <c r="I1717" s="28">
        <f>$Y$8*F1717</f>
        <v>-47.222222222222889</v>
      </c>
      <c r="J1717" s="28">
        <f>$Z$8*$Y$8*$AA$8</f>
        <v>200.12400000000002</v>
      </c>
      <c r="K1717" s="28">
        <f>0.5*$AB$8*$AD$8*$AC$8*(G1717)^2</f>
        <v>521.05407407407404</v>
      </c>
      <c r="L1717" s="28">
        <f t="shared" si="237"/>
        <v>673.95585185185121</v>
      </c>
      <c r="M1717" s="31">
        <f t="shared" si="238"/>
        <v>23738.222781892982</v>
      </c>
      <c r="N1717" s="31">
        <f t="shared" si="239"/>
        <v>23.738222781892983</v>
      </c>
      <c r="O1717" s="24" t="str">
        <f t="shared" si="240"/>
        <v/>
      </c>
      <c r="P1717" s="24">
        <f t="shared" si="234"/>
        <v>0</v>
      </c>
      <c r="Q1717" s="24">
        <f t="shared" si="235"/>
        <v>0</v>
      </c>
      <c r="AE1717">
        <f>IF(E1717&lt;1,1,0)</f>
        <v>0</v>
      </c>
      <c r="AF1717">
        <f>IF(AE1717=1,"",E1717)</f>
        <v>126.8</v>
      </c>
      <c r="AG1717">
        <f>E1717/3.6</f>
        <v>35.222222222222221</v>
      </c>
    </row>
    <row r="1718" spans="2:33" x14ac:dyDescent="0.3">
      <c r="B1718" s="7" t="s">
        <v>55</v>
      </c>
      <c r="C1718" s="7">
        <v>1710</v>
      </c>
      <c r="D1718" s="7">
        <v>233</v>
      </c>
      <c r="E1718" s="13">
        <v>126.7</v>
      </c>
      <c r="F1718" s="26">
        <f t="shared" si="241"/>
        <v>0</v>
      </c>
      <c r="G1718" s="26">
        <f t="shared" si="236"/>
        <v>35.194444444444443</v>
      </c>
      <c r="H1718" s="26">
        <f t="shared" si="242"/>
        <v>0</v>
      </c>
      <c r="I1718" s="28">
        <f>$Y$8*F1718</f>
        <v>0</v>
      </c>
      <c r="J1718" s="28">
        <f>$Z$8*$Y$8*$AA$8</f>
        <v>200.12400000000002</v>
      </c>
      <c r="K1718" s="28">
        <f>0.5*$AB$8*$AD$8*$AC$8*(G1718)^2</f>
        <v>520.23254629629628</v>
      </c>
      <c r="L1718" s="28">
        <f t="shared" si="237"/>
        <v>720.3565462962963</v>
      </c>
      <c r="M1718" s="31">
        <f t="shared" si="238"/>
        <v>25352.548448816873</v>
      </c>
      <c r="N1718" s="31">
        <f t="shared" si="239"/>
        <v>25.352548448816872</v>
      </c>
      <c r="O1718" s="24" t="str">
        <f t="shared" si="240"/>
        <v/>
      </c>
      <c r="P1718" s="24">
        <f t="shared" si="234"/>
        <v>0</v>
      </c>
      <c r="Q1718" s="24">
        <f t="shared" si="235"/>
        <v>0</v>
      </c>
      <c r="AE1718">
        <f>IF(E1718&lt;1,1,0)</f>
        <v>0</v>
      </c>
      <c r="AF1718">
        <f>IF(AE1718=1,"",E1718)</f>
        <v>126.7</v>
      </c>
      <c r="AG1718">
        <f>E1718/3.6</f>
        <v>35.194444444444443</v>
      </c>
    </row>
    <row r="1719" spans="2:33" x14ac:dyDescent="0.3">
      <c r="B1719" s="7" t="s">
        <v>55</v>
      </c>
      <c r="C1719" s="7">
        <v>1711</v>
      </c>
      <c r="D1719" s="7">
        <v>234</v>
      </c>
      <c r="E1719" s="13">
        <v>126.8</v>
      </c>
      <c r="F1719" s="26">
        <f t="shared" si="241"/>
        <v>2.7777777777778172E-2</v>
      </c>
      <c r="G1719" s="26">
        <f t="shared" si="236"/>
        <v>35.222222222222221</v>
      </c>
      <c r="H1719" s="26">
        <f t="shared" si="242"/>
        <v>0.10000000000000142</v>
      </c>
      <c r="I1719" s="28">
        <f>$Y$8*F1719</f>
        <v>47.222222222222889</v>
      </c>
      <c r="J1719" s="28">
        <f>$Z$8*$Y$8*$AA$8</f>
        <v>200.12400000000002</v>
      </c>
      <c r="K1719" s="28">
        <f>0.5*$AB$8*$AD$8*$AC$8*(G1719)^2</f>
        <v>521.05407407407404</v>
      </c>
      <c r="L1719" s="28">
        <f t="shared" si="237"/>
        <v>768.40029629629691</v>
      </c>
      <c r="M1719" s="31">
        <f t="shared" si="238"/>
        <v>27064.765991769567</v>
      </c>
      <c r="N1719" s="31">
        <f t="shared" si="239"/>
        <v>27.064765991769569</v>
      </c>
      <c r="O1719" s="24" t="str">
        <f t="shared" si="240"/>
        <v/>
      </c>
      <c r="P1719" s="24">
        <f t="shared" si="234"/>
        <v>0</v>
      </c>
      <c r="Q1719" s="24">
        <f t="shared" si="235"/>
        <v>0</v>
      </c>
      <c r="AE1719">
        <f>IF(E1719&lt;1,1,0)</f>
        <v>0</v>
      </c>
      <c r="AF1719">
        <f>IF(AE1719=1,"",E1719)</f>
        <v>126.8</v>
      </c>
      <c r="AG1719">
        <f>E1719/3.6</f>
        <v>35.222222222222221</v>
      </c>
    </row>
    <row r="1720" spans="2:33" x14ac:dyDescent="0.3">
      <c r="B1720" s="7" t="s">
        <v>55</v>
      </c>
      <c r="C1720" s="7">
        <v>1712</v>
      </c>
      <c r="D1720" s="7">
        <v>235</v>
      </c>
      <c r="E1720" s="13">
        <v>126.9</v>
      </c>
      <c r="F1720" s="26">
        <f t="shared" si="241"/>
        <v>4.1666666666666269E-2</v>
      </c>
      <c r="G1720" s="26">
        <f t="shared" si="236"/>
        <v>35.25</v>
      </c>
      <c r="H1720" s="26">
        <f t="shared" si="242"/>
        <v>0.14999999999999858</v>
      </c>
      <c r="I1720" s="28">
        <f>$Y$8*F1720</f>
        <v>70.833333333332661</v>
      </c>
      <c r="J1720" s="28">
        <f>$Z$8*$Y$8*$AA$8</f>
        <v>200.12400000000002</v>
      </c>
      <c r="K1720" s="28">
        <f>0.5*$AB$8*$AD$8*$AC$8*(G1720)^2</f>
        <v>521.87625000000003</v>
      </c>
      <c r="L1720" s="28">
        <f t="shared" si="237"/>
        <v>792.83358333333274</v>
      </c>
      <c r="M1720" s="31">
        <f t="shared" si="238"/>
        <v>27947.383812499978</v>
      </c>
      <c r="N1720" s="31">
        <f t="shared" si="239"/>
        <v>27.947383812499979</v>
      </c>
      <c r="O1720" s="24" t="str">
        <f t="shared" si="240"/>
        <v/>
      </c>
      <c r="P1720" s="24">
        <f t="shared" si="234"/>
        <v>0</v>
      </c>
      <c r="Q1720" s="24">
        <f t="shared" si="235"/>
        <v>0</v>
      </c>
      <c r="AE1720">
        <f>IF(E1720&lt;1,1,0)</f>
        <v>0</v>
      </c>
      <c r="AF1720">
        <f>IF(AE1720=1,"",E1720)</f>
        <v>126.9</v>
      </c>
      <c r="AG1720">
        <f>E1720/3.6</f>
        <v>35.25</v>
      </c>
    </row>
    <row r="1721" spans="2:33" x14ac:dyDescent="0.3">
      <c r="B1721" s="7" t="s">
        <v>55</v>
      </c>
      <c r="C1721" s="7">
        <v>1713</v>
      </c>
      <c r="D1721" s="7">
        <v>236</v>
      </c>
      <c r="E1721" s="13">
        <v>127.1</v>
      </c>
      <c r="F1721" s="26">
        <f t="shared" si="241"/>
        <v>6.9444444444444448E-2</v>
      </c>
      <c r="G1721" s="26">
        <f t="shared" si="236"/>
        <v>35.30555555555555</v>
      </c>
      <c r="H1721" s="26">
        <f t="shared" si="242"/>
        <v>0.25</v>
      </c>
      <c r="I1721" s="28">
        <f>$Y$8*F1721</f>
        <v>118.05555555555556</v>
      </c>
      <c r="J1721" s="28">
        <f>$Z$8*$Y$8*$AA$8</f>
        <v>200.12400000000002</v>
      </c>
      <c r="K1721" s="28">
        <f>0.5*$AB$8*$AD$8*$AC$8*(G1721)^2</f>
        <v>523.52254629629613</v>
      </c>
      <c r="L1721" s="28">
        <f t="shared" si="237"/>
        <v>841.70210185185169</v>
      </c>
      <c r="M1721" s="31">
        <f t="shared" si="238"/>
        <v>29716.760318158427</v>
      </c>
      <c r="N1721" s="31">
        <f t="shared" si="239"/>
        <v>29.716760318158428</v>
      </c>
      <c r="O1721" s="24" t="str">
        <f t="shared" si="240"/>
        <v/>
      </c>
      <c r="P1721" s="24">
        <f t="shared" si="234"/>
        <v>0</v>
      </c>
      <c r="Q1721" s="24">
        <f t="shared" si="235"/>
        <v>0</v>
      </c>
      <c r="AE1721">
        <f>IF(E1721&lt;1,1,0)</f>
        <v>0</v>
      </c>
      <c r="AF1721">
        <f>IF(AE1721=1,"",E1721)</f>
        <v>127.1</v>
      </c>
      <c r="AG1721">
        <f>E1721/3.6</f>
        <v>35.30555555555555</v>
      </c>
    </row>
    <row r="1722" spans="2:33" x14ac:dyDescent="0.3">
      <c r="B1722" s="7" t="s">
        <v>55</v>
      </c>
      <c r="C1722" s="7">
        <v>1714</v>
      </c>
      <c r="D1722" s="7">
        <v>237</v>
      </c>
      <c r="E1722" s="13">
        <v>127.4</v>
      </c>
      <c r="F1722" s="26">
        <f t="shared" si="241"/>
        <v>8.3333333333334522E-2</v>
      </c>
      <c r="G1722" s="26">
        <f t="shared" si="236"/>
        <v>35.388888888888893</v>
      </c>
      <c r="H1722" s="26">
        <f t="shared" si="242"/>
        <v>0.30000000000000426</v>
      </c>
      <c r="I1722" s="28">
        <f>$Y$8*F1722</f>
        <v>141.66666666666868</v>
      </c>
      <c r="J1722" s="28">
        <f>$Z$8*$Y$8*$AA$8</f>
        <v>200.12400000000002</v>
      </c>
      <c r="K1722" s="28">
        <f>0.5*$AB$8*$AD$8*$AC$8*(G1722)^2</f>
        <v>525.99685185185194</v>
      </c>
      <c r="L1722" s="28">
        <f t="shared" si="237"/>
        <v>867.78751851852064</v>
      </c>
      <c r="M1722" s="31">
        <f t="shared" si="238"/>
        <v>30710.036072016541</v>
      </c>
      <c r="N1722" s="31">
        <f t="shared" si="239"/>
        <v>30.710036072016543</v>
      </c>
      <c r="O1722" s="24" t="str">
        <f t="shared" si="240"/>
        <v/>
      </c>
      <c r="P1722" s="24">
        <f t="shared" si="234"/>
        <v>0</v>
      </c>
      <c r="Q1722" s="24">
        <f t="shared" si="235"/>
        <v>0</v>
      </c>
      <c r="AE1722">
        <f>IF(E1722&lt;1,1,0)</f>
        <v>0</v>
      </c>
      <c r="AF1722">
        <f>IF(AE1722=1,"",E1722)</f>
        <v>127.4</v>
      </c>
      <c r="AG1722">
        <f>E1722/3.6</f>
        <v>35.388888888888893</v>
      </c>
    </row>
    <row r="1723" spans="2:33" x14ac:dyDescent="0.3">
      <c r="B1723" s="7" t="s">
        <v>55</v>
      </c>
      <c r="C1723" s="7">
        <v>1715</v>
      </c>
      <c r="D1723" s="7">
        <v>238</v>
      </c>
      <c r="E1723" s="13">
        <v>127.7</v>
      </c>
      <c r="F1723" s="26">
        <f t="shared" si="241"/>
        <v>9.7222222222220642E-2</v>
      </c>
      <c r="G1723" s="26">
        <f t="shared" si="236"/>
        <v>35.472222222222221</v>
      </c>
      <c r="H1723" s="26">
        <f t="shared" si="242"/>
        <v>0.34999999999999432</v>
      </c>
      <c r="I1723" s="28">
        <f>$Y$8*F1723</f>
        <v>165.2777777777751</v>
      </c>
      <c r="J1723" s="28">
        <f>$Z$8*$Y$8*$AA$8</f>
        <v>200.12400000000002</v>
      </c>
      <c r="K1723" s="28">
        <f>0.5*$AB$8*$AD$8*$AC$8*(G1723)^2</f>
        <v>528.47699074074069</v>
      </c>
      <c r="L1723" s="28">
        <f t="shared" si="237"/>
        <v>893.87876851851581</v>
      </c>
      <c r="M1723" s="31">
        <f t="shared" si="238"/>
        <v>31707.866316615131</v>
      </c>
      <c r="N1723" s="31">
        <f t="shared" si="239"/>
        <v>31.707866316615132</v>
      </c>
      <c r="O1723" s="24" t="str">
        <f t="shared" si="240"/>
        <v/>
      </c>
      <c r="P1723" s="24">
        <f t="shared" si="234"/>
        <v>0</v>
      </c>
      <c r="Q1723" s="24">
        <f t="shared" si="235"/>
        <v>0</v>
      </c>
      <c r="AE1723">
        <f>IF(E1723&lt;1,1,0)</f>
        <v>0</v>
      </c>
      <c r="AF1723">
        <f>IF(AE1723=1,"",E1723)</f>
        <v>127.7</v>
      </c>
      <c r="AG1723">
        <f>E1723/3.6</f>
        <v>35.472222222222221</v>
      </c>
    </row>
    <row r="1724" spans="2:33" x14ac:dyDescent="0.3">
      <c r="B1724" s="7" t="s">
        <v>55</v>
      </c>
      <c r="C1724" s="7">
        <v>1716</v>
      </c>
      <c r="D1724" s="7">
        <v>239</v>
      </c>
      <c r="E1724" s="13">
        <v>128.1</v>
      </c>
      <c r="F1724" s="26">
        <f t="shared" si="241"/>
        <v>0.11111111111111072</v>
      </c>
      <c r="G1724" s="26">
        <f t="shared" si="236"/>
        <v>35.583333333333329</v>
      </c>
      <c r="H1724" s="26">
        <f t="shared" si="242"/>
        <v>0.39999999999999858</v>
      </c>
      <c r="I1724" s="28">
        <f>$Y$8*F1724</f>
        <v>188.88888888888823</v>
      </c>
      <c r="J1724" s="28">
        <f>$Z$8*$Y$8*$AA$8</f>
        <v>200.12400000000002</v>
      </c>
      <c r="K1724" s="28">
        <f>0.5*$AB$8*$AD$8*$AC$8*(G1724)^2</f>
        <v>531.79291666666654</v>
      </c>
      <c r="L1724" s="28">
        <f t="shared" si="237"/>
        <v>920.8058055555548</v>
      </c>
      <c r="M1724" s="31">
        <f t="shared" si="238"/>
        <v>32765.339914351822</v>
      </c>
      <c r="N1724" s="31">
        <f t="shared" si="239"/>
        <v>32.76533991435182</v>
      </c>
      <c r="O1724" s="24" t="str">
        <f t="shared" si="240"/>
        <v/>
      </c>
      <c r="P1724" s="24">
        <f t="shared" si="234"/>
        <v>0</v>
      </c>
      <c r="Q1724" s="24">
        <f t="shared" si="235"/>
        <v>0</v>
      </c>
      <c r="AE1724">
        <f>IF(E1724&lt;1,1,0)</f>
        <v>0</v>
      </c>
      <c r="AF1724">
        <f>IF(AE1724=1,"",E1724)</f>
        <v>128.1</v>
      </c>
      <c r="AG1724">
        <f>E1724/3.6</f>
        <v>35.583333333333329</v>
      </c>
    </row>
    <row r="1725" spans="2:33" x14ac:dyDescent="0.3">
      <c r="B1725" s="7" t="s">
        <v>55</v>
      </c>
      <c r="C1725" s="7">
        <v>1717</v>
      </c>
      <c r="D1725" s="7">
        <v>240</v>
      </c>
      <c r="E1725" s="13">
        <v>128.5</v>
      </c>
      <c r="F1725" s="26">
        <f t="shared" si="241"/>
        <v>0.12500000000000078</v>
      </c>
      <c r="G1725" s="26">
        <f t="shared" si="236"/>
        <v>35.694444444444443</v>
      </c>
      <c r="H1725" s="26">
        <f t="shared" si="242"/>
        <v>0.45000000000000284</v>
      </c>
      <c r="I1725" s="28">
        <f>$Y$8*F1725</f>
        <v>212.50000000000131</v>
      </c>
      <c r="J1725" s="28">
        <f>$Z$8*$Y$8*$AA$8</f>
        <v>200.12400000000002</v>
      </c>
      <c r="K1725" s="28">
        <f>0.5*$AB$8*$AD$8*$AC$8*(G1725)^2</f>
        <v>535.11921296296293</v>
      </c>
      <c r="L1725" s="28">
        <f t="shared" si="237"/>
        <v>947.74321296296421</v>
      </c>
      <c r="M1725" s="31">
        <f t="shared" si="238"/>
        <v>33829.167462705802</v>
      </c>
      <c r="N1725" s="31">
        <f t="shared" si="239"/>
        <v>33.829167462705804</v>
      </c>
      <c r="O1725" s="24" t="str">
        <f t="shared" si="240"/>
        <v/>
      </c>
      <c r="P1725" s="24">
        <f t="shared" si="234"/>
        <v>0</v>
      </c>
      <c r="Q1725" s="24">
        <f t="shared" si="235"/>
        <v>0</v>
      </c>
      <c r="AE1725">
        <f>IF(E1725&lt;1,1,0)</f>
        <v>0</v>
      </c>
      <c r="AF1725">
        <f>IF(AE1725=1,"",E1725)</f>
        <v>128.5</v>
      </c>
      <c r="AG1725">
        <f>E1725/3.6</f>
        <v>35.694444444444443</v>
      </c>
    </row>
    <row r="1726" spans="2:33" x14ac:dyDescent="0.3">
      <c r="B1726" s="7" t="s">
        <v>55</v>
      </c>
      <c r="C1726" s="7">
        <v>1718</v>
      </c>
      <c r="D1726" s="7">
        <v>241</v>
      </c>
      <c r="E1726" s="13">
        <v>129</v>
      </c>
      <c r="F1726" s="26">
        <f t="shared" si="241"/>
        <v>0.1388888888888889</v>
      </c>
      <c r="G1726" s="26">
        <f t="shared" si="236"/>
        <v>35.833333333333336</v>
      </c>
      <c r="H1726" s="26">
        <f t="shared" si="242"/>
        <v>0.5</v>
      </c>
      <c r="I1726" s="28">
        <f>$Y$8*F1726</f>
        <v>236.11111111111111</v>
      </c>
      <c r="J1726" s="28">
        <f>$Z$8*$Y$8*$AA$8</f>
        <v>200.12400000000002</v>
      </c>
      <c r="K1726" s="28">
        <f>0.5*$AB$8*$AD$8*$AC$8*(G1726)^2</f>
        <v>539.29166666666674</v>
      </c>
      <c r="L1726" s="28">
        <f t="shared" si="237"/>
        <v>975.52677777777785</v>
      </c>
      <c r="M1726" s="31">
        <f t="shared" si="238"/>
        <v>34956.376203703709</v>
      </c>
      <c r="N1726" s="31">
        <f t="shared" si="239"/>
        <v>34.956376203703705</v>
      </c>
      <c r="O1726" s="24" t="str">
        <f t="shared" si="240"/>
        <v/>
      </c>
      <c r="P1726" s="24">
        <f t="shared" si="234"/>
        <v>0</v>
      </c>
      <c r="Q1726" s="24">
        <f t="shared" si="235"/>
        <v>0</v>
      </c>
      <c r="AE1726">
        <f>IF(E1726&lt;1,1,0)</f>
        <v>0</v>
      </c>
      <c r="AF1726">
        <f>IF(AE1726=1,"",E1726)</f>
        <v>129</v>
      </c>
      <c r="AG1726">
        <f>E1726/3.6</f>
        <v>35.833333333333336</v>
      </c>
    </row>
    <row r="1727" spans="2:33" x14ac:dyDescent="0.3">
      <c r="B1727" s="7" t="s">
        <v>55</v>
      </c>
      <c r="C1727" s="7">
        <v>1719</v>
      </c>
      <c r="D1727" s="7">
        <v>242</v>
      </c>
      <c r="E1727" s="13">
        <v>129.5</v>
      </c>
      <c r="F1727" s="26">
        <f t="shared" si="241"/>
        <v>0.15277777777777699</v>
      </c>
      <c r="G1727" s="26">
        <f t="shared" si="236"/>
        <v>35.972222222222221</v>
      </c>
      <c r="H1727" s="26">
        <f t="shared" si="242"/>
        <v>0.54999999999999716</v>
      </c>
      <c r="I1727" s="28">
        <f>$Y$8*F1727</f>
        <v>259.72222222222086</v>
      </c>
      <c r="J1727" s="28">
        <f>$Z$8*$Y$8*$AA$8</f>
        <v>200.12400000000002</v>
      </c>
      <c r="K1727" s="28">
        <f>0.5*$AB$8*$AD$8*$AC$8*(G1727)^2</f>
        <v>543.48032407407402</v>
      </c>
      <c r="L1727" s="28">
        <f t="shared" si="237"/>
        <v>1003.326546296295</v>
      </c>
      <c r="M1727" s="31">
        <f t="shared" si="238"/>
        <v>36091.885484825056</v>
      </c>
      <c r="N1727" s="31">
        <f t="shared" si="239"/>
        <v>36.091885484825056</v>
      </c>
      <c r="O1727" s="24" t="str">
        <f t="shared" si="240"/>
        <v/>
      </c>
      <c r="P1727" s="24">
        <f t="shared" si="234"/>
        <v>0</v>
      </c>
      <c r="Q1727" s="24">
        <f t="shared" si="235"/>
        <v>0</v>
      </c>
      <c r="AE1727">
        <f>IF(E1727&lt;1,1,0)</f>
        <v>0</v>
      </c>
      <c r="AF1727">
        <f>IF(AE1727=1,"",E1727)</f>
        <v>129.5</v>
      </c>
      <c r="AG1727">
        <f>E1727/3.6</f>
        <v>35.972222222222221</v>
      </c>
    </row>
    <row r="1728" spans="2:33" x14ac:dyDescent="0.3">
      <c r="B1728" s="7" t="s">
        <v>55</v>
      </c>
      <c r="C1728" s="7">
        <v>1720</v>
      </c>
      <c r="D1728" s="7">
        <v>243</v>
      </c>
      <c r="E1728" s="13">
        <v>130.1</v>
      </c>
      <c r="F1728" s="26">
        <f t="shared" si="241"/>
        <v>0.15277777777777699</v>
      </c>
      <c r="G1728" s="26">
        <f t="shared" si="236"/>
        <v>36.138888888888886</v>
      </c>
      <c r="H1728" s="26">
        <f t="shared" si="242"/>
        <v>0.54999999999999716</v>
      </c>
      <c r="I1728" s="28">
        <f>$Y$8*F1728</f>
        <v>259.72222222222086</v>
      </c>
      <c r="J1728" s="28">
        <f>$Z$8*$Y$8*$AA$8</f>
        <v>200.12400000000002</v>
      </c>
      <c r="K1728" s="28">
        <f>0.5*$AB$8*$AD$8*$AC$8*(G1728)^2</f>
        <v>548.52810185185172</v>
      </c>
      <c r="L1728" s="28">
        <f t="shared" si="237"/>
        <v>1008.3743240740725</v>
      </c>
      <c r="M1728" s="31">
        <f t="shared" si="238"/>
        <v>36441.52765612134</v>
      </c>
      <c r="N1728" s="31">
        <f t="shared" si="239"/>
        <v>36.441527656121337</v>
      </c>
      <c r="O1728" s="24" t="str">
        <f t="shared" si="240"/>
        <v/>
      </c>
      <c r="P1728" s="24">
        <f t="shared" si="234"/>
        <v>0</v>
      </c>
      <c r="Q1728" s="24">
        <f t="shared" si="235"/>
        <v>0</v>
      </c>
      <c r="AE1728">
        <f>IF(E1728&lt;1,1,0)</f>
        <v>0</v>
      </c>
      <c r="AF1728">
        <f>IF(AE1728=1,"",E1728)</f>
        <v>130.1</v>
      </c>
      <c r="AG1728">
        <f>E1728/3.6</f>
        <v>36.138888888888886</v>
      </c>
    </row>
    <row r="1729" spans="2:33" x14ac:dyDescent="0.3">
      <c r="B1729" s="7" t="s">
        <v>55</v>
      </c>
      <c r="C1729" s="7">
        <v>1721</v>
      </c>
      <c r="D1729" s="7">
        <v>244</v>
      </c>
      <c r="E1729" s="13">
        <v>130.6</v>
      </c>
      <c r="F1729" s="26">
        <f t="shared" si="241"/>
        <v>0.12500000000000078</v>
      </c>
      <c r="G1729" s="26">
        <f t="shared" si="236"/>
        <v>36.277777777777779</v>
      </c>
      <c r="H1729" s="26">
        <f t="shared" si="242"/>
        <v>0.45000000000000284</v>
      </c>
      <c r="I1729" s="28">
        <f>$Y$8*F1729</f>
        <v>212.50000000000131</v>
      </c>
      <c r="J1729" s="28">
        <f>$Z$8*$Y$8*$AA$8</f>
        <v>200.12400000000002</v>
      </c>
      <c r="K1729" s="28">
        <f>0.5*$AB$8*$AD$8*$AC$8*(G1729)^2</f>
        <v>552.75240740740742</v>
      </c>
      <c r="L1729" s="28">
        <f t="shared" si="237"/>
        <v>965.37640740740881</v>
      </c>
      <c r="M1729" s="31">
        <f t="shared" si="238"/>
        <v>35021.710779835441</v>
      </c>
      <c r="N1729" s="31">
        <f t="shared" si="239"/>
        <v>35.021710779835438</v>
      </c>
      <c r="O1729" s="24" t="str">
        <f t="shared" si="240"/>
        <v/>
      </c>
      <c r="P1729" s="24">
        <f t="shared" si="234"/>
        <v>0</v>
      </c>
      <c r="Q1729" s="24">
        <f t="shared" si="235"/>
        <v>0</v>
      </c>
      <c r="AE1729">
        <f>IF(E1729&lt;1,1,0)</f>
        <v>0</v>
      </c>
      <c r="AF1729">
        <f>IF(AE1729=1,"",E1729)</f>
        <v>130.6</v>
      </c>
      <c r="AG1729">
        <f>E1729/3.6</f>
        <v>36.277777777777779</v>
      </c>
    </row>
    <row r="1730" spans="2:33" x14ac:dyDescent="0.3">
      <c r="B1730" s="7" t="s">
        <v>55</v>
      </c>
      <c r="C1730" s="7">
        <v>1722</v>
      </c>
      <c r="D1730" s="7">
        <v>245</v>
      </c>
      <c r="E1730" s="13">
        <v>131</v>
      </c>
      <c r="F1730" s="26">
        <f t="shared" si="241"/>
        <v>8.3333333333332538E-2</v>
      </c>
      <c r="G1730" s="26">
        <f t="shared" si="236"/>
        <v>36.388888888888886</v>
      </c>
      <c r="H1730" s="26">
        <f t="shared" si="242"/>
        <v>0.29999999999999716</v>
      </c>
      <c r="I1730" s="28">
        <f>$Y$8*F1730</f>
        <v>141.66666666666532</v>
      </c>
      <c r="J1730" s="28">
        <f>$Z$8*$Y$8*$AA$8</f>
        <v>200.12400000000002</v>
      </c>
      <c r="K1730" s="28">
        <f>0.5*$AB$8*$AD$8*$AC$8*(G1730)^2</f>
        <v>556.14351851851836</v>
      </c>
      <c r="L1730" s="28">
        <f t="shared" si="237"/>
        <v>897.93418518518365</v>
      </c>
      <c r="M1730" s="31">
        <f t="shared" si="238"/>
        <v>32674.827294238625</v>
      </c>
      <c r="N1730" s="31">
        <f t="shared" si="239"/>
        <v>32.674827294238625</v>
      </c>
      <c r="O1730" s="24" t="str">
        <f t="shared" si="240"/>
        <v/>
      </c>
      <c r="P1730" s="24">
        <f t="shared" si="234"/>
        <v>0</v>
      </c>
      <c r="Q1730" s="24">
        <f t="shared" si="235"/>
        <v>0</v>
      </c>
      <c r="AE1730">
        <f>IF(E1730&lt;1,1,0)</f>
        <v>0</v>
      </c>
      <c r="AF1730">
        <f>IF(AE1730=1,"",E1730)</f>
        <v>131</v>
      </c>
      <c r="AG1730">
        <f>E1730/3.6</f>
        <v>36.388888888888886</v>
      </c>
    </row>
    <row r="1731" spans="2:33" x14ac:dyDescent="0.3">
      <c r="B1731" s="7" t="s">
        <v>55</v>
      </c>
      <c r="C1731" s="7">
        <v>1723</v>
      </c>
      <c r="D1731" s="7">
        <v>246</v>
      </c>
      <c r="E1731" s="13">
        <v>131.19999999999999</v>
      </c>
      <c r="F1731" s="26">
        <f t="shared" si="241"/>
        <v>4.1666666666668246E-2</v>
      </c>
      <c r="G1731" s="26">
        <f t="shared" si="236"/>
        <v>36.444444444444443</v>
      </c>
      <c r="H1731" s="26">
        <f t="shared" si="242"/>
        <v>0.15000000000000568</v>
      </c>
      <c r="I1731" s="28">
        <f>$Y$8*F1731</f>
        <v>70.833333333336014</v>
      </c>
      <c r="J1731" s="28">
        <f>$Z$8*$Y$8*$AA$8</f>
        <v>200.12400000000002</v>
      </c>
      <c r="K1731" s="28">
        <f>0.5*$AB$8*$AD$8*$AC$8*(G1731)^2</f>
        <v>557.84296296296293</v>
      </c>
      <c r="L1731" s="28">
        <f t="shared" si="237"/>
        <v>828.80029629629894</v>
      </c>
      <c r="M1731" s="31">
        <f t="shared" si="238"/>
        <v>30205.166353909561</v>
      </c>
      <c r="N1731" s="31">
        <f t="shared" si="239"/>
        <v>30.205166353909561</v>
      </c>
      <c r="O1731" s="24" t="str">
        <f t="shared" si="240"/>
        <v/>
      </c>
      <c r="P1731" s="24">
        <f t="shared" si="234"/>
        <v>0</v>
      </c>
      <c r="Q1731" s="24">
        <f t="shared" si="235"/>
        <v>0</v>
      </c>
      <c r="AE1731">
        <f>IF(E1731&lt;1,1,0)</f>
        <v>0</v>
      </c>
      <c r="AF1731">
        <f>IF(AE1731=1,"",E1731)</f>
        <v>131.19999999999999</v>
      </c>
      <c r="AG1731">
        <f>E1731/3.6</f>
        <v>36.444444444444443</v>
      </c>
    </row>
    <row r="1732" spans="2:33" x14ac:dyDescent="0.3">
      <c r="B1732" s="7" t="s">
        <v>55</v>
      </c>
      <c r="C1732" s="7">
        <v>1724</v>
      </c>
      <c r="D1732" s="7">
        <v>247</v>
      </c>
      <c r="E1732" s="13">
        <v>131.30000000000001</v>
      </c>
      <c r="F1732" s="26">
        <f t="shared" si="241"/>
        <v>0</v>
      </c>
      <c r="G1732" s="26">
        <f t="shared" si="236"/>
        <v>36.472222222222221</v>
      </c>
      <c r="H1732" s="26">
        <f t="shared" si="242"/>
        <v>0</v>
      </c>
      <c r="I1732" s="28">
        <f>$Y$8*F1732</f>
        <v>0</v>
      </c>
      <c r="J1732" s="28">
        <f>$Z$8*$Y$8*$AA$8</f>
        <v>200.12400000000002</v>
      </c>
      <c r="K1732" s="28">
        <f>0.5*$AB$8*$AD$8*$AC$8*(G1732)^2</f>
        <v>558.69365740740739</v>
      </c>
      <c r="L1732" s="28">
        <f t="shared" si="237"/>
        <v>758.81765740740741</v>
      </c>
      <c r="M1732" s="31">
        <f t="shared" si="238"/>
        <v>27675.766227109052</v>
      </c>
      <c r="N1732" s="31">
        <f t="shared" si="239"/>
        <v>27.675766227109051</v>
      </c>
      <c r="O1732" s="24" t="str">
        <f t="shared" si="240"/>
        <v/>
      </c>
      <c r="P1732" s="24">
        <f t="shared" si="234"/>
        <v>0</v>
      </c>
      <c r="Q1732" s="24">
        <f t="shared" si="235"/>
        <v>0</v>
      </c>
      <c r="AE1732">
        <f>IF(E1732&lt;1,1,0)</f>
        <v>0</v>
      </c>
      <c r="AF1732">
        <f>IF(AE1732=1,"",E1732)</f>
        <v>131.30000000000001</v>
      </c>
      <c r="AG1732">
        <f>E1732/3.6</f>
        <v>36.472222222222221</v>
      </c>
    </row>
    <row r="1733" spans="2:33" x14ac:dyDescent="0.3">
      <c r="B1733" s="7" t="s">
        <v>55</v>
      </c>
      <c r="C1733" s="7">
        <v>1725</v>
      </c>
      <c r="D1733" s="7">
        <v>248</v>
      </c>
      <c r="E1733" s="13">
        <v>131.19999999999999</v>
      </c>
      <c r="F1733" s="26">
        <f t="shared" si="241"/>
        <v>-8.3333333333336493E-2</v>
      </c>
      <c r="G1733" s="26">
        <f t="shared" si="236"/>
        <v>36.444444444444443</v>
      </c>
      <c r="H1733" s="26">
        <f t="shared" si="242"/>
        <v>-0.30000000000001137</v>
      </c>
      <c r="I1733" s="28">
        <f>$Y$8*F1733</f>
        <v>-141.66666666667203</v>
      </c>
      <c r="J1733" s="28">
        <f>$Z$8*$Y$8*$AA$8</f>
        <v>200.12400000000002</v>
      </c>
      <c r="K1733" s="28">
        <f>0.5*$AB$8*$AD$8*$AC$8*(G1733)^2</f>
        <v>557.84296296296293</v>
      </c>
      <c r="L1733" s="28">
        <f t="shared" si="237"/>
        <v>616.30029629629098</v>
      </c>
      <c r="M1733" s="31">
        <f t="shared" si="238"/>
        <v>22460.721909464824</v>
      </c>
      <c r="N1733" s="31">
        <f t="shared" si="239"/>
        <v>22.460721909464823</v>
      </c>
      <c r="O1733" s="24" t="str">
        <f t="shared" si="240"/>
        <v/>
      </c>
      <c r="P1733" s="24">
        <f t="shared" si="234"/>
        <v>0</v>
      </c>
      <c r="Q1733" s="24">
        <f t="shared" si="235"/>
        <v>0</v>
      </c>
      <c r="AE1733">
        <f>IF(E1733&lt;1,1,0)</f>
        <v>0</v>
      </c>
      <c r="AF1733">
        <f>IF(AE1733=1,"",E1733)</f>
        <v>131.19999999999999</v>
      </c>
      <c r="AG1733">
        <f>E1733/3.6</f>
        <v>36.444444444444443</v>
      </c>
    </row>
    <row r="1734" spans="2:33" x14ac:dyDescent="0.3">
      <c r="B1734" s="7" t="s">
        <v>55</v>
      </c>
      <c r="C1734" s="7">
        <v>1726</v>
      </c>
      <c r="D1734" s="7">
        <v>249</v>
      </c>
      <c r="E1734" s="13">
        <v>130.69999999999999</v>
      </c>
      <c r="F1734" s="26">
        <f t="shared" si="241"/>
        <v>-0.19444444444444128</v>
      </c>
      <c r="G1734" s="26">
        <f t="shared" si="236"/>
        <v>36.30555555555555</v>
      </c>
      <c r="H1734" s="26">
        <f t="shared" si="242"/>
        <v>-0.69999999999998863</v>
      </c>
      <c r="I1734" s="28">
        <f>$Y$8*F1734</f>
        <v>-330.5555555555502</v>
      </c>
      <c r="J1734" s="28">
        <f>$Z$8*$Y$8*$AA$8</f>
        <v>200.12400000000002</v>
      </c>
      <c r="K1734" s="28">
        <f>0.5*$AB$8*$AD$8*$AC$8*(G1734)^2</f>
        <v>553.59921296296284</v>
      </c>
      <c r="L1734" s="28">
        <f t="shared" si="237"/>
        <v>423.16765740741266</v>
      </c>
      <c r="M1734" s="31">
        <f t="shared" si="238"/>
        <v>15363.336895319118</v>
      </c>
      <c r="N1734" s="31">
        <f t="shared" si="239"/>
        <v>15.363336895319119</v>
      </c>
      <c r="O1734" s="24" t="str">
        <f t="shared" si="240"/>
        <v/>
      </c>
      <c r="P1734" s="24">
        <f t="shared" si="234"/>
        <v>0</v>
      </c>
      <c r="Q1734" s="24">
        <f t="shared" si="235"/>
        <v>0</v>
      </c>
      <c r="AE1734">
        <f>IF(E1734&lt;1,1,0)</f>
        <v>0</v>
      </c>
      <c r="AF1734">
        <f>IF(AE1734=1,"",E1734)</f>
        <v>130.69999999999999</v>
      </c>
      <c r="AG1734">
        <f>E1734/3.6</f>
        <v>36.30555555555555</v>
      </c>
    </row>
    <row r="1735" spans="2:33" x14ac:dyDescent="0.3">
      <c r="B1735" s="7" t="s">
        <v>55</v>
      </c>
      <c r="C1735" s="7">
        <v>1727</v>
      </c>
      <c r="D1735" s="7">
        <v>250</v>
      </c>
      <c r="E1735" s="13">
        <v>129.80000000000001</v>
      </c>
      <c r="F1735" s="26">
        <f t="shared" si="241"/>
        <v>-0.31944444444444209</v>
      </c>
      <c r="G1735" s="26">
        <f t="shared" si="236"/>
        <v>36.055555555555557</v>
      </c>
      <c r="H1735" s="26">
        <f t="shared" si="242"/>
        <v>-1.1499999999999915</v>
      </c>
      <c r="I1735" s="28">
        <f>$Y$8*F1735</f>
        <v>-543.05555555555156</v>
      </c>
      <c r="J1735" s="28">
        <f>$Z$8*$Y$8*$AA$8</f>
        <v>200.12400000000002</v>
      </c>
      <c r="K1735" s="28">
        <f>0.5*$AB$8*$AD$8*$AC$8*(G1735)^2</f>
        <v>546.00129629629635</v>
      </c>
      <c r="L1735" s="28">
        <f t="shared" si="237"/>
        <v>203.06974074074481</v>
      </c>
      <c r="M1735" s="31">
        <f t="shared" si="238"/>
        <v>7321.7923189301882</v>
      </c>
      <c r="N1735" s="31">
        <f t="shared" si="239"/>
        <v>7.3217923189301883</v>
      </c>
      <c r="O1735" s="24" t="str">
        <f t="shared" si="240"/>
        <v/>
      </c>
      <c r="P1735" s="24">
        <f t="shared" si="234"/>
        <v>44.756000000002814</v>
      </c>
      <c r="Q1735" s="24">
        <f t="shared" si="235"/>
        <v>29.09140000000183</v>
      </c>
      <c r="AE1735">
        <f>IF(E1735&lt;1,1,0)</f>
        <v>0</v>
      </c>
      <c r="AF1735">
        <f>IF(AE1735=1,"",E1735)</f>
        <v>129.80000000000001</v>
      </c>
      <c r="AG1735">
        <f>E1735/3.6</f>
        <v>36.055555555555557</v>
      </c>
    </row>
    <row r="1736" spans="2:33" x14ac:dyDescent="0.3">
      <c r="B1736" s="7" t="s">
        <v>55</v>
      </c>
      <c r="C1736" s="7">
        <v>1728</v>
      </c>
      <c r="D1736" s="7">
        <v>251</v>
      </c>
      <c r="E1736" s="13">
        <v>128.4</v>
      </c>
      <c r="F1736" s="26">
        <f t="shared" si="241"/>
        <v>-0.45833333333333492</v>
      </c>
      <c r="G1736" s="26">
        <f t="shared" si="236"/>
        <v>35.666666666666664</v>
      </c>
      <c r="H1736" s="26">
        <f t="shared" si="242"/>
        <v>-1.6500000000000057</v>
      </c>
      <c r="I1736" s="28">
        <f>$Y$8*F1736</f>
        <v>-779.16666666666936</v>
      </c>
      <c r="J1736" s="28">
        <f>$Z$8*$Y$8*$AA$8</f>
        <v>200.12400000000002</v>
      </c>
      <c r="K1736" s="28">
        <f>0.5*$AB$8*$AD$8*$AC$8*(G1736)^2</f>
        <v>534.28666666666652</v>
      </c>
      <c r="L1736" s="28">
        <f t="shared" si="237"/>
        <v>-44.756000000002814</v>
      </c>
      <c r="M1736" s="31">
        <f t="shared" si="238"/>
        <v>-1596.2973333334337</v>
      </c>
      <c r="N1736" s="31">
        <f t="shared" si="239"/>
        <v>-1.5962973333334336</v>
      </c>
      <c r="O1736" s="24" t="str">
        <f t="shared" si="240"/>
        <v>BRAKING</v>
      </c>
      <c r="P1736" s="24">
        <f t="shared" ref="P1736:P1799" si="243">MAX(-L1737,0)</f>
        <v>296.56234259259531</v>
      </c>
      <c r="Q1736" s="24">
        <f t="shared" ref="Q1736:Q1799" si="244">P1736*0.65</f>
        <v>192.76552268518697</v>
      </c>
      <c r="AE1736">
        <f>IF(E1736&lt;1,1,0)</f>
        <v>0</v>
      </c>
      <c r="AF1736">
        <f>IF(AE1736=1,"",E1736)</f>
        <v>128.4</v>
      </c>
      <c r="AG1736">
        <f>E1736/3.6</f>
        <v>35.666666666666664</v>
      </c>
    </row>
    <row r="1737" spans="2:33" x14ac:dyDescent="0.3">
      <c r="B1737" s="7" t="s">
        <v>55</v>
      </c>
      <c r="C1737" s="7">
        <v>1729</v>
      </c>
      <c r="D1737" s="7">
        <v>252</v>
      </c>
      <c r="E1737" s="13">
        <v>126.5</v>
      </c>
      <c r="F1737" s="26">
        <f t="shared" si="241"/>
        <v>-0.59722222222222376</v>
      </c>
      <c r="G1737" s="26">
        <f t="shared" ref="G1737:G1800" si="245">E1737/3.6</f>
        <v>35.138888888888886</v>
      </c>
      <c r="H1737" s="26">
        <f t="shared" si="242"/>
        <v>-2.1500000000000057</v>
      </c>
      <c r="I1737" s="28">
        <f>$Y$8*F1737</f>
        <v>-1015.2777777777804</v>
      </c>
      <c r="J1737" s="28">
        <f>$Z$8*$Y$8*$AA$8</f>
        <v>200.12400000000002</v>
      </c>
      <c r="K1737" s="28">
        <f>0.5*$AB$8*$AD$8*$AC$8*(G1737)^2</f>
        <v>518.59143518518511</v>
      </c>
      <c r="L1737" s="28">
        <f t="shared" ref="L1737:L1800" si="246">I1737+$J$8+K1737</f>
        <v>-296.56234259259531</v>
      </c>
      <c r="M1737" s="31">
        <f t="shared" ref="M1737:M1800" si="247">L1737*G1737</f>
        <v>-10420.871204989806</v>
      </c>
      <c r="N1737" s="31">
        <f t="shared" ref="N1737:N1800" si="248">M1737/1000</f>
        <v>-10.420871204989806</v>
      </c>
      <c r="O1737" s="24" t="str">
        <f t="shared" ref="O1737:O1800" si="249">IF(L1737&lt;0, "BRAKING", "")</f>
        <v>BRAKING</v>
      </c>
      <c r="P1737" s="24">
        <f t="shared" si="243"/>
        <v>457.72012037037166</v>
      </c>
      <c r="Q1737" s="24">
        <f t="shared" si="244"/>
        <v>297.5180782407416</v>
      </c>
      <c r="AE1737">
        <f>IF(E1737&lt;1,1,0)</f>
        <v>0</v>
      </c>
      <c r="AF1737">
        <f>IF(AE1737=1,"",E1737)</f>
        <v>126.5</v>
      </c>
      <c r="AG1737">
        <f>E1737/3.6</f>
        <v>35.138888888888886</v>
      </c>
    </row>
    <row r="1738" spans="2:33" x14ac:dyDescent="0.3">
      <c r="B1738" s="7" t="s">
        <v>55</v>
      </c>
      <c r="C1738" s="7">
        <v>1730</v>
      </c>
      <c r="D1738" s="7">
        <v>253</v>
      </c>
      <c r="E1738" s="13">
        <v>124.1</v>
      </c>
      <c r="F1738" s="26">
        <f t="shared" ref="F1738:F1801" si="250">($E1739-$E1737)/2/3.6</f>
        <v>-0.68055555555555636</v>
      </c>
      <c r="G1738" s="26">
        <f t="shared" si="245"/>
        <v>34.472222222222221</v>
      </c>
      <c r="H1738" s="26">
        <f t="shared" ref="H1738:H1801" si="251">($E1739-$E1737)/2</f>
        <v>-2.4500000000000028</v>
      </c>
      <c r="I1738" s="28">
        <f>$Y$8*F1738</f>
        <v>-1156.9444444444457</v>
      </c>
      <c r="J1738" s="28">
        <f>$Z$8*$Y$8*$AA$8</f>
        <v>200.12400000000002</v>
      </c>
      <c r="K1738" s="28">
        <f>0.5*$AB$8*$AD$8*$AC$8*(G1738)^2</f>
        <v>499.10032407407402</v>
      </c>
      <c r="L1738" s="28">
        <f t="shared" si="246"/>
        <v>-457.72012037037166</v>
      </c>
      <c r="M1738" s="31">
        <f t="shared" si="247"/>
        <v>-15778.629704989757</v>
      </c>
      <c r="N1738" s="31">
        <f t="shared" si="248"/>
        <v>-15.778629704989756</v>
      </c>
      <c r="O1738" s="24" t="str">
        <f t="shared" si="249"/>
        <v>BRAKING</v>
      </c>
      <c r="P1738" s="24">
        <f t="shared" si="243"/>
        <v>524.8485925925911</v>
      </c>
      <c r="Q1738" s="24">
        <f t="shared" si="244"/>
        <v>341.15158518518422</v>
      </c>
      <c r="AE1738">
        <f>IF(E1738&lt;1,1,0)</f>
        <v>0</v>
      </c>
      <c r="AF1738">
        <f>IF(AE1738=1,"",E1738)</f>
        <v>124.1</v>
      </c>
      <c r="AG1738">
        <f>E1738/3.6</f>
        <v>34.472222222222221</v>
      </c>
    </row>
    <row r="1739" spans="2:33" x14ac:dyDescent="0.3">
      <c r="B1739" s="7" t="s">
        <v>55</v>
      </c>
      <c r="C1739" s="7">
        <v>1731</v>
      </c>
      <c r="D1739" s="7">
        <v>254</v>
      </c>
      <c r="E1739" s="13">
        <v>121.6</v>
      </c>
      <c r="F1739" s="26">
        <f t="shared" si="250"/>
        <v>-0.70833333333333248</v>
      </c>
      <c r="G1739" s="26">
        <f t="shared" si="245"/>
        <v>33.777777777777779</v>
      </c>
      <c r="H1739" s="26">
        <f t="shared" si="251"/>
        <v>-2.5499999999999972</v>
      </c>
      <c r="I1739" s="28">
        <f>$Y$8*F1739</f>
        <v>-1204.1666666666652</v>
      </c>
      <c r="J1739" s="28">
        <f>$Z$8*$Y$8*$AA$8</f>
        <v>200.12400000000002</v>
      </c>
      <c r="K1739" s="28">
        <f>0.5*$AB$8*$AD$8*$AC$8*(G1739)^2</f>
        <v>479.19407407407408</v>
      </c>
      <c r="L1739" s="28">
        <f t="shared" si="246"/>
        <v>-524.8485925925911</v>
      </c>
      <c r="M1739" s="31">
        <f t="shared" si="247"/>
        <v>-17728.219127571967</v>
      </c>
      <c r="N1739" s="31">
        <f t="shared" si="248"/>
        <v>-17.728219127571968</v>
      </c>
      <c r="O1739" s="24" t="str">
        <f t="shared" si="249"/>
        <v>BRAKING</v>
      </c>
      <c r="P1739" s="24">
        <f t="shared" si="243"/>
        <v>545.12137037036882</v>
      </c>
      <c r="Q1739" s="24">
        <f t="shared" si="244"/>
        <v>354.32889074073972</v>
      </c>
      <c r="AE1739">
        <f>IF(E1739&lt;1,1,0)</f>
        <v>0</v>
      </c>
      <c r="AF1739">
        <f>IF(AE1739=1,"",E1739)</f>
        <v>121.6</v>
      </c>
      <c r="AG1739">
        <f>E1739/3.6</f>
        <v>33.777777777777779</v>
      </c>
    </row>
    <row r="1740" spans="2:33" x14ac:dyDescent="0.3">
      <c r="B1740" s="7" t="s">
        <v>55</v>
      </c>
      <c r="C1740" s="7">
        <v>1732</v>
      </c>
      <c r="D1740" s="7">
        <v>255</v>
      </c>
      <c r="E1740" s="13">
        <v>119</v>
      </c>
      <c r="F1740" s="26">
        <f t="shared" si="250"/>
        <v>-0.70833333333333248</v>
      </c>
      <c r="G1740" s="26">
        <f t="shared" si="245"/>
        <v>33.055555555555557</v>
      </c>
      <c r="H1740" s="26">
        <f t="shared" si="251"/>
        <v>-2.5499999999999972</v>
      </c>
      <c r="I1740" s="28">
        <f>$Y$8*F1740</f>
        <v>-1204.1666666666652</v>
      </c>
      <c r="J1740" s="28">
        <f>$Z$8*$Y$8*$AA$8</f>
        <v>200.12400000000002</v>
      </c>
      <c r="K1740" s="28">
        <f>0.5*$AB$8*$AD$8*$AC$8*(G1740)^2</f>
        <v>458.9212962962963</v>
      </c>
      <c r="L1740" s="28">
        <f t="shared" si="246"/>
        <v>-545.12137037036882</v>
      </c>
      <c r="M1740" s="31">
        <f t="shared" si="247"/>
        <v>-18019.289742798304</v>
      </c>
      <c r="N1740" s="31">
        <f t="shared" si="248"/>
        <v>-18.019289742798303</v>
      </c>
      <c r="O1740" s="24" t="str">
        <f t="shared" si="249"/>
        <v>BRAKING</v>
      </c>
      <c r="P1740" s="24">
        <f t="shared" si="243"/>
        <v>516.97900925926069</v>
      </c>
      <c r="Q1740" s="24">
        <f t="shared" si="244"/>
        <v>336.03635601851948</v>
      </c>
      <c r="AE1740">
        <f>IF(E1740&lt;1,1,0)</f>
        <v>0</v>
      </c>
      <c r="AF1740">
        <f>IF(AE1740=1,"",E1740)</f>
        <v>119</v>
      </c>
      <c r="AG1740">
        <f>E1740/3.6</f>
        <v>33.055555555555557</v>
      </c>
    </row>
    <row r="1741" spans="2:33" x14ac:dyDescent="0.3">
      <c r="B1741" s="7" t="s">
        <v>55</v>
      </c>
      <c r="C1741" s="7">
        <v>1733</v>
      </c>
      <c r="D1741" s="7">
        <v>256</v>
      </c>
      <c r="E1741" s="13">
        <v>116.5</v>
      </c>
      <c r="F1741" s="26">
        <f t="shared" si="250"/>
        <v>-0.68055555555555636</v>
      </c>
      <c r="G1741" s="26">
        <f t="shared" si="245"/>
        <v>32.361111111111107</v>
      </c>
      <c r="H1741" s="26">
        <f t="shared" si="251"/>
        <v>-2.4500000000000028</v>
      </c>
      <c r="I1741" s="28">
        <f>$Y$8*F1741</f>
        <v>-1156.9444444444457</v>
      </c>
      <c r="J1741" s="28">
        <f>$Z$8*$Y$8*$AA$8</f>
        <v>200.12400000000002</v>
      </c>
      <c r="K1741" s="28">
        <f>0.5*$AB$8*$AD$8*$AC$8*(G1741)^2</f>
        <v>439.84143518518505</v>
      </c>
      <c r="L1741" s="28">
        <f t="shared" si="246"/>
        <v>-516.97900925926069</v>
      </c>
      <c r="M1741" s="31">
        <f t="shared" si="247"/>
        <v>-16730.015160751074</v>
      </c>
      <c r="N1741" s="31">
        <f t="shared" si="248"/>
        <v>-16.730015160751073</v>
      </c>
      <c r="O1741" s="24" t="str">
        <f t="shared" si="249"/>
        <v>BRAKING</v>
      </c>
      <c r="P1741" s="24">
        <f t="shared" si="243"/>
        <v>487.69234259259326</v>
      </c>
      <c r="Q1741" s="24">
        <f t="shared" si="244"/>
        <v>317.00002268518563</v>
      </c>
      <c r="AE1741">
        <f>IF(E1741&lt;1,1,0)</f>
        <v>0</v>
      </c>
      <c r="AF1741">
        <f>IF(AE1741=1,"",E1741)</f>
        <v>116.5</v>
      </c>
      <c r="AG1741">
        <f>E1741/3.6</f>
        <v>32.361111111111107</v>
      </c>
    </row>
    <row r="1742" spans="2:33" x14ac:dyDescent="0.3">
      <c r="B1742" s="7" t="s">
        <v>55</v>
      </c>
      <c r="C1742" s="7">
        <v>1734</v>
      </c>
      <c r="D1742" s="7">
        <v>257</v>
      </c>
      <c r="E1742" s="13">
        <v>114.1</v>
      </c>
      <c r="F1742" s="26">
        <f t="shared" si="250"/>
        <v>-0.65277777777777812</v>
      </c>
      <c r="G1742" s="26">
        <f t="shared" si="245"/>
        <v>31.694444444444443</v>
      </c>
      <c r="H1742" s="26">
        <f t="shared" si="251"/>
        <v>-2.3500000000000014</v>
      </c>
      <c r="I1742" s="28">
        <f>$Y$8*F1742</f>
        <v>-1109.7222222222229</v>
      </c>
      <c r="J1742" s="28">
        <f>$Z$8*$Y$8*$AA$8</f>
        <v>200.12400000000002</v>
      </c>
      <c r="K1742" s="28">
        <f>0.5*$AB$8*$AD$8*$AC$8*(G1742)^2</f>
        <v>421.90587962962957</v>
      </c>
      <c r="L1742" s="28">
        <f t="shared" si="246"/>
        <v>-487.69234259259326</v>
      </c>
      <c r="M1742" s="31">
        <f t="shared" si="247"/>
        <v>-15457.137858281914</v>
      </c>
      <c r="N1742" s="31">
        <f t="shared" si="248"/>
        <v>-15.457137858281914</v>
      </c>
      <c r="O1742" s="24" t="str">
        <f t="shared" si="249"/>
        <v>BRAKING</v>
      </c>
      <c r="P1742" s="24">
        <f t="shared" si="243"/>
        <v>480.9191481481468</v>
      </c>
      <c r="Q1742" s="24">
        <f t="shared" si="244"/>
        <v>312.59744629629546</v>
      </c>
      <c r="AE1742">
        <f>IF(E1742&lt;1,1,0)</f>
        <v>0</v>
      </c>
      <c r="AF1742">
        <f>IF(AE1742=1,"",E1742)</f>
        <v>114.1</v>
      </c>
      <c r="AG1742">
        <f>E1742/3.6</f>
        <v>31.694444444444443</v>
      </c>
    </row>
    <row r="1743" spans="2:33" x14ac:dyDescent="0.3">
      <c r="B1743" s="7" t="s">
        <v>55</v>
      </c>
      <c r="C1743" s="7">
        <v>1735</v>
      </c>
      <c r="D1743" s="7">
        <v>258</v>
      </c>
      <c r="E1743" s="13">
        <v>111.8</v>
      </c>
      <c r="F1743" s="26">
        <f t="shared" si="250"/>
        <v>-0.63888888888888806</v>
      </c>
      <c r="G1743" s="26">
        <f t="shared" si="245"/>
        <v>31.055555555555554</v>
      </c>
      <c r="H1743" s="26">
        <f t="shared" si="251"/>
        <v>-2.2999999999999972</v>
      </c>
      <c r="I1743" s="28">
        <f>$Y$8*F1743</f>
        <v>-1086.1111111111097</v>
      </c>
      <c r="J1743" s="28">
        <f>$Z$8*$Y$8*$AA$8</f>
        <v>200.12400000000002</v>
      </c>
      <c r="K1743" s="28">
        <f>0.5*$AB$8*$AD$8*$AC$8*(G1743)^2</f>
        <v>405.06796296296289</v>
      </c>
      <c r="L1743" s="28">
        <f t="shared" si="246"/>
        <v>-480.9191481481468</v>
      </c>
      <c r="M1743" s="31">
        <f t="shared" si="247"/>
        <v>-14935.211323045225</v>
      </c>
      <c r="N1743" s="31">
        <f t="shared" si="248"/>
        <v>-14.935211323045225</v>
      </c>
      <c r="O1743" s="24" t="str">
        <f t="shared" si="249"/>
        <v>BRAKING</v>
      </c>
      <c r="P1743" s="24">
        <f t="shared" si="243"/>
        <v>521.02530555555632</v>
      </c>
      <c r="Q1743" s="24">
        <f t="shared" si="244"/>
        <v>338.6664486111116</v>
      </c>
      <c r="AE1743">
        <f>IF(E1743&lt;1,1,0)</f>
        <v>0</v>
      </c>
      <c r="AF1743">
        <f>IF(AE1743=1,"",E1743)</f>
        <v>111.8</v>
      </c>
      <c r="AG1743">
        <f>E1743/3.6</f>
        <v>31.055555555555554</v>
      </c>
    </row>
    <row r="1744" spans="2:33" x14ac:dyDescent="0.3">
      <c r="B1744" s="7" t="s">
        <v>55</v>
      </c>
      <c r="C1744" s="7">
        <v>1736</v>
      </c>
      <c r="D1744" s="7">
        <v>259</v>
      </c>
      <c r="E1744" s="13">
        <v>109.5</v>
      </c>
      <c r="F1744" s="26">
        <f t="shared" si="250"/>
        <v>-0.65277777777777812</v>
      </c>
      <c r="G1744" s="26">
        <f t="shared" si="245"/>
        <v>30.416666666666664</v>
      </c>
      <c r="H1744" s="26">
        <f t="shared" si="251"/>
        <v>-2.3500000000000014</v>
      </c>
      <c r="I1744" s="28">
        <f>$Y$8*F1744</f>
        <v>-1109.7222222222229</v>
      </c>
      <c r="J1744" s="28">
        <f>$Z$8*$Y$8*$AA$8</f>
        <v>200.12400000000002</v>
      </c>
      <c r="K1744" s="28">
        <f>0.5*$AB$8*$AD$8*$AC$8*(G1744)^2</f>
        <v>388.57291666666657</v>
      </c>
      <c r="L1744" s="28">
        <f t="shared" si="246"/>
        <v>-521.02530555555632</v>
      </c>
      <c r="M1744" s="31">
        <f t="shared" si="247"/>
        <v>-15847.853043981504</v>
      </c>
      <c r="N1744" s="31">
        <f t="shared" si="248"/>
        <v>-15.847853043981504</v>
      </c>
      <c r="O1744" s="24" t="str">
        <f t="shared" si="249"/>
        <v>BRAKING</v>
      </c>
      <c r="P1744" s="24">
        <f t="shared" si="243"/>
        <v>537.87197222222289</v>
      </c>
      <c r="Q1744" s="24">
        <f t="shared" si="244"/>
        <v>349.61678194444488</v>
      </c>
      <c r="AE1744">
        <f>IF(E1744&lt;1,1,0)</f>
        <v>0</v>
      </c>
      <c r="AF1744">
        <f>IF(AE1744=1,"",E1744)</f>
        <v>109.5</v>
      </c>
      <c r="AG1744">
        <f>E1744/3.6</f>
        <v>30.416666666666664</v>
      </c>
    </row>
    <row r="1745" spans="2:33" x14ac:dyDescent="0.3">
      <c r="B1745" s="7" t="s">
        <v>55</v>
      </c>
      <c r="C1745" s="7">
        <v>1737</v>
      </c>
      <c r="D1745" s="7">
        <v>260</v>
      </c>
      <c r="E1745" s="13">
        <v>107.1</v>
      </c>
      <c r="F1745" s="26">
        <f t="shared" si="250"/>
        <v>-0.65277777777777812</v>
      </c>
      <c r="G1745" s="26">
        <f t="shared" si="245"/>
        <v>29.749999999999996</v>
      </c>
      <c r="H1745" s="26">
        <f t="shared" si="251"/>
        <v>-2.3500000000000014</v>
      </c>
      <c r="I1745" s="28">
        <f>$Y$8*F1745</f>
        <v>-1109.7222222222229</v>
      </c>
      <c r="J1745" s="28">
        <f>$Z$8*$Y$8*$AA$8</f>
        <v>200.12400000000002</v>
      </c>
      <c r="K1745" s="28">
        <f>0.5*$AB$8*$AD$8*$AC$8*(G1745)^2</f>
        <v>371.72624999999988</v>
      </c>
      <c r="L1745" s="28">
        <f t="shared" si="246"/>
        <v>-537.87197222222289</v>
      </c>
      <c r="M1745" s="31">
        <f t="shared" si="247"/>
        <v>-16001.691173611129</v>
      </c>
      <c r="N1745" s="31">
        <f t="shared" si="248"/>
        <v>-16.001691173611128</v>
      </c>
      <c r="O1745" s="24" t="str">
        <f t="shared" si="249"/>
        <v>BRAKING</v>
      </c>
      <c r="P1745" s="24">
        <f t="shared" si="243"/>
        <v>530.05525925925781</v>
      </c>
      <c r="Q1745" s="24">
        <f t="shared" si="244"/>
        <v>344.53591851851758</v>
      </c>
      <c r="AE1745">
        <f>IF(E1745&lt;1,1,0)</f>
        <v>0</v>
      </c>
      <c r="AF1745">
        <f>IF(AE1745=1,"",E1745)</f>
        <v>107.1</v>
      </c>
      <c r="AG1745">
        <f>E1745/3.6</f>
        <v>29.749999999999996</v>
      </c>
    </row>
    <row r="1746" spans="2:33" x14ac:dyDescent="0.3">
      <c r="B1746" s="7" t="s">
        <v>55</v>
      </c>
      <c r="C1746" s="7">
        <v>1738</v>
      </c>
      <c r="D1746" s="7">
        <v>261</v>
      </c>
      <c r="E1746" s="13">
        <v>104.8</v>
      </c>
      <c r="F1746" s="26">
        <f t="shared" si="250"/>
        <v>-0.63888888888888806</v>
      </c>
      <c r="G1746" s="26">
        <f t="shared" si="245"/>
        <v>29.111111111111111</v>
      </c>
      <c r="H1746" s="26">
        <f t="shared" si="251"/>
        <v>-2.2999999999999972</v>
      </c>
      <c r="I1746" s="28">
        <f>$Y$8*F1746</f>
        <v>-1086.1111111111097</v>
      </c>
      <c r="J1746" s="28">
        <f>$Z$8*$Y$8*$AA$8</f>
        <v>200.12400000000002</v>
      </c>
      <c r="K1746" s="28">
        <f>0.5*$AB$8*$AD$8*$AC$8*(G1746)^2</f>
        <v>355.93185185185183</v>
      </c>
      <c r="L1746" s="28">
        <f t="shared" si="246"/>
        <v>-530.05525925925781</v>
      </c>
      <c r="M1746" s="31">
        <f t="shared" si="247"/>
        <v>-15430.49754732506</v>
      </c>
      <c r="N1746" s="31">
        <f t="shared" si="248"/>
        <v>-15.430497547325059</v>
      </c>
      <c r="O1746" s="24" t="str">
        <f t="shared" si="249"/>
        <v>BRAKING</v>
      </c>
      <c r="P1746" s="24">
        <f t="shared" si="243"/>
        <v>498.28456481481282</v>
      </c>
      <c r="Q1746" s="24">
        <f t="shared" si="244"/>
        <v>323.88496712962836</v>
      </c>
      <c r="AE1746">
        <f>IF(E1746&lt;1,1,0)</f>
        <v>0</v>
      </c>
      <c r="AF1746">
        <f>IF(AE1746=1,"",E1746)</f>
        <v>104.8</v>
      </c>
      <c r="AG1746">
        <f>E1746/3.6</f>
        <v>29.111111111111111</v>
      </c>
    </row>
    <row r="1747" spans="2:33" x14ac:dyDescent="0.3">
      <c r="B1747" s="7" t="s">
        <v>55</v>
      </c>
      <c r="C1747" s="7">
        <v>1739</v>
      </c>
      <c r="D1747" s="7">
        <v>262</v>
      </c>
      <c r="E1747" s="13">
        <v>102.5</v>
      </c>
      <c r="F1747" s="26">
        <f t="shared" si="250"/>
        <v>-0.61111111111110994</v>
      </c>
      <c r="G1747" s="26">
        <f t="shared" si="245"/>
        <v>28.472222222222221</v>
      </c>
      <c r="H1747" s="26">
        <f t="shared" si="251"/>
        <v>-2.1999999999999957</v>
      </c>
      <c r="I1747" s="28">
        <f>$Y$8*F1747</f>
        <v>-1038.8888888888869</v>
      </c>
      <c r="J1747" s="28">
        <f>$Z$8*$Y$8*$AA$8</f>
        <v>200.12400000000002</v>
      </c>
      <c r="K1747" s="28">
        <f>0.5*$AB$8*$AD$8*$AC$8*(G1747)^2</f>
        <v>340.48032407407402</v>
      </c>
      <c r="L1747" s="28">
        <f t="shared" si="246"/>
        <v>-498.28456481481282</v>
      </c>
      <c r="M1747" s="31">
        <f t="shared" si="247"/>
        <v>-14187.268859310643</v>
      </c>
      <c r="N1747" s="31">
        <f t="shared" si="248"/>
        <v>-14.187268859310644</v>
      </c>
      <c r="O1747" s="24" t="str">
        <f t="shared" si="249"/>
        <v>BRAKING</v>
      </c>
      <c r="P1747" s="24">
        <f t="shared" si="243"/>
        <v>394.03748148148276</v>
      </c>
      <c r="Q1747" s="24">
        <f t="shared" si="244"/>
        <v>256.1243629629638</v>
      </c>
      <c r="AE1747">
        <f>IF(E1747&lt;1,1,0)</f>
        <v>0</v>
      </c>
      <c r="AF1747">
        <f>IF(AE1747=1,"",E1747)</f>
        <v>102.5</v>
      </c>
      <c r="AG1747">
        <f>E1747/3.6</f>
        <v>28.472222222222221</v>
      </c>
    </row>
    <row r="1748" spans="2:33" x14ac:dyDescent="0.3">
      <c r="B1748" s="7" t="s">
        <v>55</v>
      </c>
      <c r="C1748" s="7">
        <v>1740</v>
      </c>
      <c r="D1748" s="7">
        <v>263</v>
      </c>
      <c r="E1748" s="13">
        <v>100.4</v>
      </c>
      <c r="F1748" s="26">
        <f t="shared" si="250"/>
        <v>-0.54166666666666741</v>
      </c>
      <c r="G1748" s="26">
        <f t="shared" si="245"/>
        <v>27.888888888888889</v>
      </c>
      <c r="H1748" s="26">
        <f t="shared" si="251"/>
        <v>-1.9500000000000028</v>
      </c>
      <c r="I1748" s="28">
        <f>$Y$8*F1748</f>
        <v>-920.83333333333462</v>
      </c>
      <c r="J1748" s="28">
        <f>$Z$8*$Y$8*$AA$8</f>
        <v>200.12400000000002</v>
      </c>
      <c r="K1748" s="28">
        <f>0.5*$AB$8*$AD$8*$AC$8*(G1748)^2</f>
        <v>326.67185185185184</v>
      </c>
      <c r="L1748" s="28">
        <f t="shared" si="246"/>
        <v>-394.03748148148276</v>
      </c>
      <c r="M1748" s="31">
        <f t="shared" si="247"/>
        <v>-10989.267539094686</v>
      </c>
      <c r="N1748" s="31">
        <f t="shared" si="248"/>
        <v>-10.989267539094685</v>
      </c>
      <c r="O1748" s="24" t="str">
        <f t="shared" si="249"/>
        <v>BRAKING</v>
      </c>
      <c r="P1748" s="24">
        <f t="shared" si="243"/>
        <v>240.36803703703777</v>
      </c>
      <c r="Q1748" s="24">
        <f t="shared" si="244"/>
        <v>156.23922407407454</v>
      </c>
      <c r="AE1748">
        <f>IF(E1748&lt;1,1,0)</f>
        <v>0</v>
      </c>
      <c r="AF1748">
        <f>IF(AE1748=1,"",E1748)</f>
        <v>100.4</v>
      </c>
      <c r="AG1748">
        <f>E1748/3.6</f>
        <v>27.888888888888889</v>
      </c>
    </row>
    <row r="1749" spans="2:33" x14ac:dyDescent="0.3">
      <c r="B1749" s="7" t="s">
        <v>55</v>
      </c>
      <c r="C1749" s="7">
        <v>1741</v>
      </c>
      <c r="D1749" s="7">
        <v>264</v>
      </c>
      <c r="E1749" s="13">
        <v>98.6</v>
      </c>
      <c r="F1749" s="26">
        <f t="shared" si="250"/>
        <v>-0.44444444444444481</v>
      </c>
      <c r="G1749" s="26">
        <f t="shared" si="245"/>
        <v>27.388888888888886</v>
      </c>
      <c r="H1749" s="26">
        <f t="shared" si="251"/>
        <v>-1.6000000000000014</v>
      </c>
      <c r="I1749" s="28">
        <f>$Y$8*F1749</f>
        <v>-755.55555555555623</v>
      </c>
      <c r="J1749" s="28">
        <f>$Z$8*$Y$8*$AA$8</f>
        <v>200.12400000000002</v>
      </c>
      <c r="K1749" s="28">
        <f>0.5*$AB$8*$AD$8*$AC$8*(G1749)^2</f>
        <v>315.06351851851844</v>
      </c>
      <c r="L1749" s="28">
        <f t="shared" si="246"/>
        <v>-240.36803703703777</v>
      </c>
      <c r="M1749" s="31">
        <f t="shared" si="247"/>
        <v>-6583.4134588477555</v>
      </c>
      <c r="N1749" s="31">
        <f t="shared" si="248"/>
        <v>-6.5834134588477555</v>
      </c>
      <c r="O1749" s="24" t="str">
        <f t="shared" si="249"/>
        <v>BRAKING</v>
      </c>
      <c r="P1749" s="24">
        <f t="shared" si="243"/>
        <v>131.19599999999724</v>
      </c>
      <c r="Q1749" s="24">
        <f t="shared" si="244"/>
        <v>85.27739999999821</v>
      </c>
      <c r="AE1749">
        <f>IF(E1749&lt;1,1,0)</f>
        <v>0</v>
      </c>
      <c r="AF1749">
        <f>IF(AE1749=1,"",E1749)</f>
        <v>98.6</v>
      </c>
      <c r="AG1749">
        <f>E1749/3.6</f>
        <v>27.388888888888886</v>
      </c>
    </row>
    <row r="1750" spans="2:33" x14ac:dyDescent="0.3">
      <c r="B1750" s="7" t="s">
        <v>55</v>
      </c>
      <c r="C1750" s="7">
        <v>1742</v>
      </c>
      <c r="D1750" s="7">
        <v>265</v>
      </c>
      <c r="E1750" s="13">
        <v>97.2</v>
      </c>
      <c r="F1750" s="26">
        <f t="shared" si="250"/>
        <v>-0.37499999999999839</v>
      </c>
      <c r="G1750" s="26">
        <f t="shared" si="245"/>
        <v>27</v>
      </c>
      <c r="H1750" s="26">
        <f t="shared" si="251"/>
        <v>-1.3499999999999943</v>
      </c>
      <c r="I1750" s="28">
        <f>$Y$8*F1750</f>
        <v>-637.49999999999727</v>
      </c>
      <c r="J1750" s="28">
        <f>$Z$8*$Y$8*$AA$8</f>
        <v>200.12400000000002</v>
      </c>
      <c r="K1750" s="28">
        <f>0.5*$AB$8*$AD$8*$AC$8*(G1750)^2</f>
        <v>306.18</v>
      </c>
      <c r="L1750" s="28">
        <f t="shared" si="246"/>
        <v>-131.19599999999724</v>
      </c>
      <c r="M1750" s="31">
        <f t="shared" si="247"/>
        <v>-3542.2919999999253</v>
      </c>
      <c r="N1750" s="31">
        <f t="shared" si="248"/>
        <v>-3.5422919999999252</v>
      </c>
      <c r="O1750" s="24" t="str">
        <f t="shared" si="249"/>
        <v>BRAKING</v>
      </c>
      <c r="P1750" s="24">
        <f t="shared" si="243"/>
        <v>68.497898148149488</v>
      </c>
      <c r="Q1750" s="24">
        <f t="shared" si="244"/>
        <v>44.523633796297169</v>
      </c>
      <c r="AE1750">
        <f>IF(E1750&lt;1,1,0)</f>
        <v>0</v>
      </c>
      <c r="AF1750">
        <f>IF(AE1750=1,"",E1750)</f>
        <v>97.2</v>
      </c>
      <c r="AG1750">
        <f>E1750/3.6</f>
        <v>27</v>
      </c>
    </row>
    <row r="1751" spans="2:33" x14ac:dyDescent="0.3">
      <c r="B1751" s="7" t="s">
        <v>55</v>
      </c>
      <c r="C1751" s="7">
        <v>1743</v>
      </c>
      <c r="D1751" s="7">
        <v>266</v>
      </c>
      <c r="E1751" s="13">
        <v>95.9</v>
      </c>
      <c r="F1751" s="26">
        <f t="shared" si="250"/>
        <v>-0.33333333333333409</v>
      </c>
      <c r="G1751" s="26">
        <f t="shared" si="245"/>
        <v>26.638888888888889</v>
      </c>
      <c r="H1751" s="26">
        <f t="shared" si="251"/>
        <v>-1.2000000000000028</v>
      </c>
      <c r="I1751" s="28">
        <f>$Y$8*F1751</f>
        <v>-566.66666666666799</v>
      </c>
      <c r="J1751" s="28">
        <f>$Z$8*$Y$8*$AA$8</f>
        <v>200.12400000000002</v>
      </c>
      <c r="K1751" s="28">
        <f>0.5*$AB$8*$AD$8*$AC$8*(G1751)^2</f>
        <v>298.04476851851848</v>
      </c>
      <c r="L1751" s="28">
        <f t="shared" si="246"/>
        <v>-68.497898148149488</v>
      </c>
      <c r="M1751" s="31">
        <f t="shared" si="247"/>
        <v>-1824.7078978909822</v>
      </c>
      <c r="N1751" s="31">
        <f t="shared" si="248"/>
        <v>-1.8247078978909821</v>
      </c>
      <c r="O1751" s="24" t="str">
        <f t="shared" si="249"/>
        <v>BRAKING</v>
      </c>
      <c r="P1751" s="24">
        <f t="shared" si="243"/>
        <v>4.4626666666687242</v>
      </c>
      <c r="Q1751" s="24">
        <f t="shared" si="244"/>
        <v>2.9007333333346708</v>
      </c>
      <c r="AE1751">
        <f>IF(E1751&lt;1,1,0)</f>
        <v>0</v>
      </c>
      <c r="AF1751">
        <f>IF(AE1751=1,"",E1751)</f>
        <v>95.9</v>
      </c>
      <c r="AG1751">
        <f>E1751/3.6</f>
        <v>26.638888888888889</v>
      </c>
    </row>
    <row r="1752" spans="2:33" x14ac:dyDescent="0.3">
      <c r="B1752" s="7" t="s">
        <v>55</v>
      </c>
      <c r="C1752" s="7">
        <v>1744</v>
      </c>
      <c r="D1752" s="7">
        <v>267</v>
      </c>
      <c r="E1752" s="13">
        <v>94.8</v>
      </c>
      <c r="F1752" s="26">
        <f t="shared" si="250"/>
        <v>-0.29166666666666785</v>
      </c>
      <c r="G1752" s="26">
        <f t="shared" si="245"/>
        <v>26.333333333333332</v>
      </c>
      <c r="H1752" s="26">
        <f t="shared" si="251"/>
        <v>-1.0500000000000043</v>
      </c>
      <c r="I1752" s="28">
        <f>$Y$8*F1752</f>
        <v>-495.83333333333536</v>
      </c>
      <c r="J1752" s="28">
        <f>$Z$8*$Y$8*$AA$8</f>
        <v>200.12400000000002</v>
      </c>
      <c r="K1752" s="28">
        <f>0.5*$AB$8*$AD$8*$AC$8*(G1752)^2</f>
        <v>291.24666666666661</v>
      </c>
      <c r="L1752" s="28">
        <f t="shared" si="246"/>
        <v>-4.4626666666687242</v>
      </c>
      <c r="M1752" s="31">
        <f t="shared" si="247"/>
        <v>-117.51688888894307</v>
      </c>
      <c r="N1752" s="31">
        <f t="shared" si="248"/>
        <v>-0.11751688888894307</v>
      </c>
      <c r="O1752" s="24" t="str">
        <f t="shared" si="249"/>
        <v>BRAKING</v>
      </c>
      <c r="P1752" s="24">
        <f t="shared" si="243"/>
        <v>0</v>
      </c>
      <c r="Q1752" s="24">
        <f t="shared" si="244"/>
        <v>0</v>
      </c>
      <c r="AE1752">
        <f>IF(E1752&lt;1,1,0)</f>
        <v>0</v>
      </c>
      <c r="AF1752">
        <f>IF(AE1752=1,"",E1752)</f>
        <v>94.8</v>
      </c>
      <c r="AG1752">
        <f>E1752/3.6</f>
        <v>26.333333333333332</v>
      </c>
    </row>
    <row r="1753" spans="2:33" x14ac:dyDescent="0.3">
      <c r="B1753" s="7" t="s">
        <v>55</v>
      </c>
      <c r="C1753" s="7">
        <v>1745</v>
      </c>
      <c r="D1753" s="7">
        <v>268</v>
      </c>
      <c r="E1753" s="13">
        <v>93.8</v>
      </c>
      <c r="F1753" s="26">
        <f t="shared" si="250"/>
        <v>-0.27777777777777779</v>
      </c>
      <c r="G1753" s="26">
        <f t="shared" si="245"/>
        <v>26.055555555555554</v>
      </c>
      <c r="H1753" s="26">
        <f t="shared" si="251"/>
        <v>-1</v>
      </c>
      <c r="I1753" s="28">
        <f>$Y$8*F1753</f>
        <v>-472.22222222222223</v>
      </c>
      <c r="J1753" s="28">
        <f>$Z$8*$Y$8*$AA$8</f>
        <v>200.12400000000002</v>
      </c>
      <c r="K1753" s="28">
        <f>0.5*$AB$8*$AD$8*$AC$8*(G1753)^2</f>
        <v>285.13462962962961</v>
      </c>
      <c r="L1753" s="28">
        <f t="shared" si="246"/>
        <v>13.03640740740741</v>
      </c>
      <c r="M1753" s="31">
        <f t="shared" si="247"/>
        <v>339.67083744855972</v>
      </c>
      <c r="N1753" s="31">
        <f t="shared" si="248"/>
        <v>0.33967083744855975</v>
      </c>
      <c r="O1753" s="24" t="str">
        <f t="shared" si="249"/>
        <v/>
      </c>
      <c r="P1753" s="24">
        <f t="shared" si="243"/>
        <v>0</v>
      </c>
      <c r="Q1753" s="24">
        <f t="shared" si="244"/>
        <v>0</v>
      </c>
      <c r="AE1753">
        <f>IF(E1753&lt;1,1,0)</f>
        <v>0</v>
      </c>
      <c r="AF1753">
        <f>IF(AE1753=1,"",E1753)</f>
        <v>93.8</v>
      </c>
      <c r="AG1753">
        <f>E1753/3.6</f>
        <v>26.055555555555554</v>
      </c>
    </row>
    <row r="1754" spans="2:33" x14ac:dyDescent="0.3">
      <c r="B1754" s="7" t="s">
        <v>55</v>
      </c>
      <c r="C1754" s="7">
        <v>1746</v>
      </c>
      <c r="D1754" s="7">
        <v>269</v>
      </c>
      <c r="E1754" s="13">
        <v>92.8</v>
      </c>
      <c r="F1754" s="26">
        <f t="shared" si="250"/>
        <v>-0.27777777777777779</v>
      </c>
      <c r="G1754" s="26">
        <f t="shared" si="245"/>
        <v>25.777777777777775</v>
      </c>
      <c r="H1754" s="26">
        <f t="shared" si="251"/>
        <v>-1</v>
      </c>
      <c r="I1754" s="28">
        <f>$Y$8*F1754</f>
        <v>-472.22222222222223</v>
      </c>
      <c r="J1754" s="28">
        <f>$Z$8*$Y$8*$AA$8</f>
        <v>200.12400000000002</v>
      </c>
      <c r="K1754" s="28">
        <f>0.5*$AB$8*$AD$8*$AC$8*(G1754)^2</f>
        <v>279.08740740740734</v>
      </c>
      <c r="L1754" s="28">
        <f t="shared" si="246"/>
        <v>6.9891851851851357</v>
      </c>
      <c r="M1754" s="31">
        <f t="shared" si="247"/>
        <v>180.16566255143903</v>
      </c>
      <c r="N1754" s="31">
        <f t="shared" si="248"/>
        <v>0.18016566255143904</v>
      </c>
      <c r="O1754" s="24" t="str">
        <f t="shared" si="249"/>
        <v/>
      </c>
      <c r="P1754" s="24">
        <f t="shared" si="243"/>
        <v>0</v>
      </c>
      <c r="Q1754" s="24">
        <f t="shared" si="244"/>
        <v>0</v>
      </c>
      <c r="AE1754">
        <f>IF(E1754&lt;1,1,0)</f>
        <v>0</v>
      </c>
      <c r="AF1754">
        <f>IF(AE1754=1,"",E1754)</f>
        <v>92.8</v>
      </c>
      <c r="AG1754">
        <f>E1754/3.6</f>
        <v>25.777777777777775</v>
      </c>
    </row>
    <row r="1755" spans="2:33" x14ac:dyDescent="0.3">
      <c r="B1755" s="7" t="s">
        <v>55</v>
      </c>
      <c r="C1755" s="7">
        <v>1747</v>
      </c>
      <c r="D1755" s="7">
        <v>270</v>
      </c>
      <c r="E1755" s="13">
        <v>91.8</v>
      </c>
      <c r="F1755" s="26">
        <f t="shared" si="250"/>
        <v>-0.24999999999999961</v>
      </c>
      <c r="G1755" s="26">
        <f t="shared" si="245"/>
        <v>25.5</v>
      </c>
      <c r="H1755" s="26">
        <f t="shared" si="251"/>
        <v>-0.89999999999999858</v>
      </c>
      <c r="I1755" s="28">
        <f>$Y$8*F1755</f>
        <v>-424.99999999999932</v>
      </c>
      <c r="J1755" s="28">
        <f>$Z$8*$Y$8*$AA$8</f>
        <v>200.12400000000002</v>
      </c>
      <c r="K1755" s="28">
        <f>0.5*$AB$8*$AD$8*$AC$8*(G1755)^2</f>
        <v>273.10500000000002</v>
      </c>
      <c r="L1755" s="28">
        <f t="shared" si="246"/>
        <v>48.229000000000724</v>
      </c>
      <c r="M1755" s="31">
        <f t="shared" si="247"/>
        <v>1229.8395000000185</v>
      </c>
      <c r="N1755" s="31">
        <f t="shared" si="248"/>
        <v>1.2298395000000184</v>
      </c>
      <c r="O1755" s="24" t="str">
        <f t="shared" si="249"/>
        <v/>
      </c>
      <c r="P1755" s="24">
        <f t="shared" si="243"/>
        <v>0</v>
      </c>
      <c r="Q1755" s="24">
        <f t="shared" si="244"/>
        <v>0</v>
      </c>
      <c r="AE1755">
        <f>IF(E1755&lt;1,1,0)</f>
        <v>0</v>
      </c>
      <c r="AF1755">
        <f>IF(AE1755=1,"",E1755)</f>
        <v>91.8</v>
      </c>
      <c r="AG1755">
        <f>E1755/3.6</f>
        <v>25.5</v>
      </c>
    </row>
    <row r="1756" spans="2:33" x14ac:dyDescent="0.3">
      <c r="B1756" s="7" t="s">
        <v>55</v>
      </c>
      <c r="C1756" s="7">
        <v>1748</v>
      </c>
      <c r="D1756" s="7">
        <v>271</v>
      </c>
      <c r="E1756" s="13">
        <v>91</v>
      </c>
      <c r="F1756" s="26">
        <f t="shared" si="250"/>
        <v>-0.22222222222222143</v>
      </c>
      <c r="G1756" s="26">
        <f t="shared" si="245"/>
        <v>25.277777777777779</v>
      </c>
      <c r="H1756" s="26">
        <f t="shared" si="251"/>
        <v>-0.79999999999999716</v>
      </c>
      <c r="I1756" s="28">
        <f>$Y$8*F1756</f>
        <v>-377.77777777777646</v>
      </c>
      <c r="J1756" s="28">
        <f>$Z$8*$Y$8*$AA$8</f>
        <v>200.12400000000002</v>
      </c>
      <c r="K1756" s="28">
        <f>0.5*$AB$8*$AD$8*$AC$8*(G1756)^2</f>
        <v>268.3657407407407</v>
      </c>
      <c r="L1756" s="28">
        <f t="shared" si="246"/>
        <v>90.711962962964265</v>
      </c>
      <c r="M1756" s="31">
        <f t="shared" si="247"/>
        <v>2292.9968415638191</v>
      </c>
      <c r="N1756" s="31">
        <f t="shared" si="248"/>
        <v>2.2929968415638191</v>
      </c>
      <c r="O1756" s="24" t="str">
        <f t="shared" si="249"/>
        <v/>
      </c>
      <c r="P1756" s="24">
        <f t="shared" si="243"/>
        <v>0</v>
      </c>
      <c r="Q1756" s="24">
        <f t="shared" si="244"/>
        <v>0</v>
      </c>
      <c r="AE1756">
        <f>IF(E1756&lt;1,1,0)</f>
        <v>0</v>
      </c>
      <c r="AF1756">
        <f>IF(AE1756=1,"",E1756)</f>
        <v>91</v>
      </c>
      <c r="AG1756">
        <f>E1756/3.6</f>
        <v>25.277777777777779</v>
      </c>
    </row>
    <row r="1757" spans="2:33" x14ac:dyDescent="0.3">
      <c r="B1757" s="7" t="s">
        <v>55</v>
      </c>
      <c r="C1757" s="7">
        <v>1749</v>
      </c>
      <c r="D1757" s="7">
        <v>272</v>
      </c>
      <c r="E1757" s="13">
        <v>90.2</v>
      </c>
      <c r="F1757" s="26">
        <f t="shared" si="250"/>
        <v>-0.19444444444444522</v>
      </c>
      <c r="G1757" s="26">
        <f t="shared" si="245"/>
        <v>25.055555555555557</v>
      </c>
      <c r="H1757" s="26">
        <f t="shared" si="251"/>
        <v>-0.70000000000000284</v>
      </c>
      <c r="I1757" s="28">
        <f>$Y$8*F1757</f>
        <v>-330.55555555555691</v>
      </c>
      <c r="J1757" s="28">
        <f>$Z$8*$Y$8*$AA$8</f>
        <v>200.12400000000002</v>
      </c>
      <c r="K1757" s="28">
        <f>0.5*$AB$8*$AD$8*$AC$8*(G1757)^2</f>
        <v>263.66796296296297</v>
      </c>
      <c r="L1757" s="28">
        <f t="shared" si="246"/>
        <v>133.23640740740609</v>
      </c>
      <c r="M1757" s="31">
        <f t="shared" si="247"/>
        <v>3338.3122078188971</v>
      </c>
      <c r="N1757" s="31">
        <f t="shared" si="248"/>
        <v>3.3383122078188974</v>
      </c>
      <c r="O1757" s="24" t="str">
        <f t="shared" si="249"/>
        <v/>
      </c>
      <c r="P1757" s="24">
        <f t="shared" si="243"/>
        <v>0</v>
      </c>
      <c r="Q1757" s="24">
        <f t="shared" si="244"/>
        <v>0</v>
      </c>
      <c r="AE1757">
        <f>IF(E1757&lt;1,1,0)</f>
        <v>0</v>
      </c>
      <c r="AF1757">
        <f>IF(AE1757=1,"",E1757)</f>
        <v>90.2</v>
      </c>
      <c r="AG1757">
        <f>E1757/3.6</f>
        <v>25.055555555555557</v>
      </c>
    </row>
    <row r="1758" spans="2:33" x14ac:dyDescent="0.3">
      <c r="B1758" s="7" t="s">
        <v>55</v>
      </c>
      <c r="C1758" s="7">
        <v>1750</v>
      </c>
      <c r="D1758" s="7">
        <v>273</v>
      </c>
      <c r="E1758" s="13">
        <v>89.6</v>
      </c>
      <c r="F1758" s="26">
        <f t="shared" si="250"/>
        <v>-0.15277777777777896</v>
      </c>
      <c r="G1758" s="26">
        <f t="shared" si="245"/>
        <v>24.888888888888886</v>
      </c>
      <c r="H1758" s="26">
        <f t="shared" si="251"/>
        <v>-0.55000000000000426</v>
      </c>
      <c r="I1758" s="28">
        <f>$Y$8*F1758</f>
        <v>-259.72222222222422</v>
      </c>
      <c r="J1758" s="28">
        <f>$Z$8*$Y$8*$AA$8</f>
        <v>200.12400000000002</v>
      </c>
      <c r="K1758" s="28">
        <f>0.5*$AB$8*$AD$8*$AC$8*(G1758)^2</f>
        <v>260.17185185185178</v>
      </c>
      <c r="L1758" s="28">
        <f t="shared" si="246"/>
        <v>200.57362962962759</v>
      </c>
      <c r="M1758" s="31">
        <f t="shared" si="247"/>
        <v>4992.0547818929526</v>
      </c>
      <c r="N1758" s="31">
        <f t="shared" si="248"/>
        <v>4.9920547818929526</v>
      </c>
      <c r="O1758" s="24" t="str">
        <f t="shared" si="249"/>
        <v/>
      </c>
      <c r="P1758" s="24">
        <f t="shared" si="243"/>
        <v>0</v>
      </c>
      <c r="Q1758" s="24">
        <f t="shared" si="244"/>
        <v>0</v>
      </c>
      <c r="AE1758">
        <f>IF(E1758&lt;1,1,0)</f>
        <v>0</v>
      </c>
      <c r="AF1758">
        <f>IF(AE1758=1,"",E1758)</f>
        <v>89.6</v>
      </c>
      <c r="AG1758">
        <f>E1758/3.6</f>
        <v>24.888888888888886</v>
      </c>
    </row>
    <row r="1759" spans="2:33" x14ac:dyDescent="0.3">
      <c r="B1759" s="7" t="s">
        <v>55</v>
      </c>
      <c r="C1759" s="7">
        <v>1751</v>
      </c>
      <c r="D1759" s="7">
        <v>274</v>
      </c>
      <c r="E1759" s="13">
        <v>89.1</v>
      </c>
      <c r="F1759" s="26">
        <f t="shared" si="250"/>
        <v>-0.1388888888888889</v>
      </c>
      <c r="G1759" s="26">
        <f t="shared" si="245"/>
        <v>24.749999999999996</v>
      </c>
      <c r="H1759" s="26">
        <f t="shared" si="251"/>
        <v>-0.5</v>
      </c>
      <c r="I1759" s="28">
        <f>$Y$8*F1759</f>
        <v>-236.11111111111111</v>
      </c>
      <c r="J1759" s="28">
        <f>$Z$8*$Y$8*$AA$8</f>
        <v>200.12400000000002</v>
      </c>
      <c r="K1759" s="28">
        <f>0.5*$AB$8*$AD$8*$AC$8*(G1759)^2</f>
        <v>257.27624999999989</v>
      </c>
      <c r="L1759" s="28">
        <f t="shared" si="246"/>
        <v>221.2891388888888</v>
      </c>
      <c r="M1759" s="31">
        <f t="shared" si="247"/>
        <v>5476.906187499997</v>
      </c>
      <c r="N1759" s="31">
        <f t="shared" si="248"/>
        <v>5.4769061874999974</v>
      </c>
      <c r="O1759" s="24" t="str">
        <f t="shared" si="249"/>
        <v/>
      </c>
      <c r="P1759" s="24">
        <f t="shared" si="243"/>
        <v>0</v>
      </c>
      <c r="Q1759" s="24">
        <f t="shared" si="244"/>
        <v>0</v>
      </c>
      <c r="AE1759">
        <f>IF(E1759&lt;1,1,0)</f>
        <v>0</v>
      </c>
      <c r="AF1759">
        <f>IF(AE1759=1,"",E1759)</f>
        <v>89.1</v>
      </c>
      <c r="AG1759">
        <f>E1759/3.6</f>
        <v>24.749999999999996</v>
      </c>
    </row>
    <row r="1760" spans="2:33" x14ac:dyDescent="0.3">
      <c r="B1760" s="7" t="s">
        <v>55</v>
      </c>
      <c r="C1760" s="7">
        <v>1752</v>
      </c>
      <c r="D1760" s="7">
        <v>275</v>
      </c>
      <c r="E1760" s="13">
        <v>88.6</v>
      </c>
      <c r="F1760" s="26">
        <f t="shared" si="250"/>
        <v>-0.1388888888888889</v>
      </c>
      <c r="G1760" s="26">
        <f t="shared" si="245"/>
        <v>24.611111111111107</v>
      </c>
      <c r="H1760" s="26">
        <f t="shared" si="251"/>
        <v>-0.5</v>
      </c>
      <c r="I1760" s="28">
        <f>$Y$8*F1760</f>
        <v>-236.11111111111111</v>
      </c>
      <c r="J1760" s="28">
        <f>$Z$8*$Y$8*$AA$8</f>
        <v>200.12400000000002</v>
      </c>
      <c r="K1760" s="28">
        <f>0.5*$AB$8*$AD$8*$AC$8*(G1760)^2</f>
        <v>254.39685185185175</v>
      </c>
      <c r="L1760" s="28">
        <f t="shared" si="246"/>
        <v>218.40974074074066</v>
      </c>
      <c r="M1760" s="31">
        <f t="shared" si="247"/>
        <v>5375.3063971193387</v>
      </c>
      <c r="N1760" s="31">
        <f t="shared" si="248"/>
        <v>5.3753063971193384</v>
      </c>
      <c r="O1760" s="24" t="str">
        <f t="shared" si="249"/>
        <v/>
      </c>
      <c r="P1760" s="24">
        <f t="shared" si="243"/>
        <v>0</v>
      </c>
      <c r="Q1760" s="24">
        <f t="shared" si="244"/>
        <v>0</v>
      </c>
      <c r="AE1760">
        <f>IF(E1760&lt;1,1,0)</f>
        <v>0</v>
      </c>
      <c r="AF1760">
        <f>IF(AE1760=1,"",E1760)</f>
        <v>88.6</v>
      </c>
      <c r="AG1760">
        <f>E1760/3.6</f>
        <v>24.611111111111107</v>
      </c>
    </row>
    <row r="1761" spans="2:33" x14ac:dyDescent="0.3">
      <c r="B1761" s="7" t="s">
        <v>55</v>
      </c>
      <c r="C1761" s="7">
        <v>1753</v>
      </c>
      <c r="D1761" s="7">
        <v>276</v>
      </c>
      <c r="E1761" s="13">
        <v>88.1</v>
      </c>
      <c r="F1761" s="26">
        <f t="shared" si="250"/>
        <v>-0.1388888888888889</v>
      </c>
      <c r="G1761" s="26">
        <f t="shared" si="245"/>
        <v>24.472222222222221</v>
      </c>
      <c r="H1761" s="26">
        <f t="shared" si="251"/>
        <v>-0.5</v>
      </c>
      <c r="I1761" s="28">
        <f>$Y$8*F1761</f>
        <v>-236.11111111111111</v>
      </c>
      <c r="J1761" s="28">
        <f>$Z$8*$Y$8*$AA$8</f>
        <v>200.12400000000002</v>
      </c>
      <c r="K1761" s="28">
        <f>0.5*$AB$8*$AD$8*$AC$8*(G1761)^2</f>
        <v>251.53365740740739</v>
      </c>
      <c r="L1761" s="28">
        <f t="shared" si="246"/>
        <v>215.5465462962963</v>
      </c>
      <c r="M1761" s="31">
        <f t="shared" si="247"/>
        <v>5274.902980195473</v>
      </c>
      <c r="N1761" s="31">
        <f t="shared" si="248"/>
        <v>5.2749029801954732</v>
      </c>
      <c r="O1761" s="24" t="str">
        <f t="shared" si="249"/>
        <v/>
      </c>
      <c r="P1761" s="24">
        <f t="shared" si="243"/>
        <v>0</v>
      </c>
      <c r="Q1761" s="24">
        <f t="shared" si="244"/>
        <v>0</v>
      </c>
      <c r="AE1761">
        <f>IF(E1761&lt;1,1,0)</f>
        <v>0</v>
      </c>
      <c r="AF1761">
        <f>IF(AE1761=1,"",E1761)</f>
        <v>88.1</v>
      </c>
      <c r="AG1761">
        <f>E1761/3.6</f>
        <v>24.472222222222221</v>
      </c>
    </row>
    <row r="1762" spans="2:33" x14ac:dyDescent="0.3">
      <c r="B1762" s="7" t="s">
        <v>55</v>
      </c>
      <c r="C1762" s="7">
        <v>1754</v>
      </c>
      <c r="D1762" s="7">
        <v>277</v>
      </c>
      <c r="E1762" s="13">
        <v>87.6</v>
      </c>
      <c r="F1762" s="26">
        <f t="shared" si="250"/>
        <v>-0.1388888888888889</v>
      </c>
      <c r="G1762" s="26">
        <f t="shared" si="245"/>
        <v>24.333333333333332</v>
      </c>
      <c r="H1762" s="26">
        <f t="shared" si="251"/>
        <v>-0.5</v>
      </c>
      <c r="I1762" s="28">
        <f>$Y$8*F1762</f>
        <v>-236.11111111111111</v>
      </c>
      <c r="J1762" s="28">
        <f>$Z$8*$Y$8*$AA$8</f>
        <v>200.12400000000002</v>
      </c>
      <c r="K1762" s="28">
        <f>0.5*$AB$8*$AD$8*$AC$8*(G1762)^2</f>
        <v>248.68666666666664</v>
      </c>
      <c r="L1762" s="28">
        <f t="shared" si="246"/>
        <v>212.69955555555555</v>
      </c>
      <c r="M1762" s="31">
        <f t="shared" si="247"/>
        <v>5175.6891851851851</v>
      </c>
      <c r="N1762" s="31">
        <f t="shared" si="248"/>
        <v>5.1756891851851847</v>
      </c>
      <c r="O1762" s="24" t="str">
        <f t="shared" si="249"/>
        <v/>
      </c>
      <c r="P1762" s="24">
        <f t="shared" si="243"/>
        <v>0</v>
      </c>
      <c r="Q1762" s="24">
        <f t="shared" si="244"/>
        <v>0</v>
      </c>
      <c r="AE1762">
        <f>IF(E1762&lt;1,1,0)</f>
        <v>0</v>
      </c>
      <c r="AF1762">
        <f>IF(AE1762=1,"",E1762)</f>
        <v>87.6</v>
      </c>
      <c r="AG1762">
        <f>E1762/3.6</f>
        <v>24.333333333333332</v>
      </c>
    </row>
    <row r="1763" spans="2:33" x14ac:dyDescent="0.3">
      <c r="B1763" s="7" t="s">
        <v>55</v>
      </c>
      <c r="C1763" s="7">
        <v>1755</v>
      </c>
      <c r="D1763" s="7">
        <v>278</v>
      </c>
      <c r="E1763" s="13">
        <v>87.1</v>
      </c>
      <c r="F1763" s="26">
        <f t="shared" si="250"/>
        <v>-0.1388888888888889</v>
      </c>
      <c r="G1763" s="26">
        <f t="shared" si="245"/>
        <v>24.194444444444443</v>
      </c>
      <c r="H1763" s="26">
        <f t="shared" si="251"/>
        <v>-0.5</v>
      </c>
      <c r="I1763" s="28">
        <f>$Y$8*F1763</f>
        <v>-236.11111111111111</v>
      </c>
      <c r="J1763" s="28">
        <f>$Z$8*$Y$8*$AA$8</f>
        <v>200.12400000000002</v>
      </c>
      <c r="K1763" s="28">
        <f>0.5*$AB$8*$AD$8*$AC$8*(G1763)^2</f>
        <v>245.85587962962958</v>
      </c>
      <c r="L1763" s="28">
        <f t="shared" si="246"/>
        <v>209.86876851851849</v>
      </c>
      <c r="M1763" s="31">
        <f t="shared" si="247"/>
        <v>5077.6582605452668</v>
      </c>
      <c r="N1763" s="31">
        <f t="shared" si="248"/>
        <v>5.0776582605452667</v>
      </c>
      <c r="O1763" s="24" t="str">
        <f t="shared" si="249"/>
        <v/>
      </c>
      <c r="P1763" s="24">
        <f t="shared" si="243"/>
        <v>0</v>
      </c>
      <c r="Q1763" s="24">
        <f t="shared" si="244"/>
        <v>0</v>
      </c>
      <c r="AE1763">
        <f>IF(E1763&lt;1,1,0)</f>
        <v>0</v>
      </c>
      <c r="AF1763">
        <f>IF(AE1763=1,"",E1763)</f>
        <v>87.1</v>
      </c>
      <c r="AG1763">
        <f>E1763/3.6</f>
        <v>24.194444444444443</v>
      </c>
    </row>
    <row r="1764" spans="2:33" x14ac:dyDescent="0.3">
      <c r="B1764" s="7" t="s">
        <v>55</v>
      </c>
      <c r="C1764" s="7">
        <v>1756</v>
      </c>
      <c r="D1764" s="7">
        <v>279</v>
      </c>
      <c r="E1764" s="13">
        <v>86.6</v>
      </c>
      <c r="F1764" s="26">
        <f t="shared" si="250"/>
        <v>-0.1388888888888889</v>
      </c>
      <c r="G1764" s="26">
        <f t="shared" si="245"/>
        <v>24.055555555555554</v>
      </c>
      <c r="H1764" s="26">
        <f t="shared" si="251"/>
        <v>-0.5</v>
      </c>
      <c r="I1764" s="28">
        <f>$Y$8*F1764</f>
        <v>-236.11111111111111</v>
      </c>
      <c r="J1764" s="28">
        <f>$Z$8*$Y$8*$AA$8</f>
        <v>200.12400000000002</v>
      </c>
      <c r="K1764" s="28">
        <f>0.5*$AB$8*$AD$8*$AC$8*(G1764)^2</f>
        <v>243.04129629629622</v>
      </c>
      <c r="L1764" s="28">
        <f t="shared" si="246"/>
        <v>207.05418518518513</v>
      </c>
      <c r="M1764" s="31">
        <f t="shared" si="247"/>
        <v>4980.8034547325087</v>
      </c>
      <c r="N1764" s="31">
        <f t="shared" si="248"/>
        <v>4.9808034547325084</v>
      </c>
      <c r="O1764" s="24" t="str">
        <f t="shared" si="249"/>
        <v/>
      </c>
      <c r="P1764" s="24">
        <f t="shared" si="243"/>
        <v>0</v>
      </c>
      <c r="Q1764" s="24">
        <f t="shared" si="244"/>
        <v>0</v>
      </c>
      <c r="AE1764">
        <f>IF(E1764&lt;1,1,0)</f>
        <v>0</v>
      </c>
      <c r="AF1764">
        <f>IF(AE1764=1,"",E1764)</f>
        <v>86.6</v>
      </c>
      <c r="AG1764">
        <f>E1764/3.6</f>
        <v>24.055555555555554</v>
      </c>
    </row>
    <row r="1765" spans="2:33" x14ac:dyDescent="0.3">
      <c r="B1765" s="7" t="s">
        <v>55</v>
      </c>
      <c r="C1765" s="7">
        <v>1757</v>
      </c>
      <c r="D1765" s="7">
        <v>280</v>
      </c>
      <c r="E1765" s="13">
        <v>86.1</v>
      </c>
      <c r="F1765" s="26">
        <f t="shared" si="250"/>
        <v>-0.15277777777777699</v>
      </c>
      <c r="G1765" s="26">
        <f t="shared" si="245"/>
        <v>23.916666666666664</v>
      </c>
      <c r="H1765" s="26">
        <f t="shared" si="251"/>
        <v>-0.54999999999999716</v>
      </c>
      <c r="I1765" s="28">
        <f>$Y$8*F1765</f>
        <v>-259.72222222222086</v>
      </c>
      <c r="J1765" s="28">
        <f>$Z$8*$Y$8*$AA$8</f>
        <v>200.12400000000002</v>
      </c>
      <c r="K1765" s="28">
        <f>0.5*$AB$8*$AD$8*$AC$8*(G1765)^2</f>
        <v>240.24291666666662</v>
      </c>
      <c r="L1765" s="28">
        <f t="shared" si="246"/>
        <v>180.64469444444578</v>
      </c>
      <c r="M1765" s="31">
        <f t="shared" si="247"/>
        <v>4320.4189421296614</v>
      </c>
      <c r="N1765" s="31">
        <f t="shared" si="248"/>
        <v>4.3204189421296615</v>
      </c>
      <c r="O1765" s="24" t="str">
        <f t="shared" si="249"/>
        <v/>
      </c>
      <c r="P1765" s="24">
        <f t="shared" si="243"/>
        <v>0</v>
      </c>
      <c r="Q1765" s="24">
        <f t="shared" si="244"/>
        <v>0</v>
      </c>
      <c r="AE1765">
        <f>IF(E1765&lt;1,1,0)</f>
        <v>0</v>
      </c>
      <c r="AF1765">
        <f>IF(AE1765=1,"",E1765)</f>
        <v>86.1</v>
      </c>
      <c r="AG1765">
        <f>E1765/3.6</f>
        <v>23.916666666666664</v>
      </c>
    </row>
    <row r="1766" spans="2:33" x14ac:dyDescent="0.3">
      <c r="B1766" s="7" t="s">
        <v>55</v>
      </c>
      <c r="C1766" s="7">
        <v>1758</v>
      </c>
      <c r="D1766" s="7">
        <v>281</v>
      </c>
      <c r="E1766" s="13">
        <v>85.5</v>
      </c>
      <c r="F1766" s="26">
        <f t="shared" si="250"/>
        <v>-0.15277777777777699</v>
      </c>
      <c r="G1766" s="26">
        <f t="shared" si="245"/>
        <v>23.75</v>
      </c>
      <c r="H1766" s="26">
        <f t="shared" si="251"/>
        <v>-0.54999999999999716</v>
      </c>
      <c r="I1766" s="28">
        <f>$Y$8*F1766</f>
        <v>-259.72222222222086</v>
      </c>
      <c r="J1766" s="28">
        <f>$Z$8*$Y$8*$AA$8</f>
        <v>200.12400000000002</v>
      </c>
      <c r="K1766" s="28">
        <f>0.5*$AB$8*$AD$8*$AC$8*(G1766)^2</f>
        <v>236.90625</v>
      </c>
      <c r="L1766" s="28">
        <f t="shared" si="246"/>
        <v>177.30802777777916</v>
      </c>
      <c r="M1766" s="31">
        <f t="shared" si="247"/>
        <v>4211.0656597222551</v>
      </c>
      <c r="N1766" s="31">
        <f t="shared" si="248"/>
        <v>4.2110656597222551</v>
      </c>
      <c r="O1766" s="24" t="str">
        <f t="shared" si="249"/>
        <v/>
      </c>
      <c r="P1766" s="24">
        <f t="shared" si="243"/>
        <v>0</v>
      </c>
      <c r="Q1766" s="24">
        <f t="shared" si="244"/>
        <v>0</v>
      </c>
      <c r="AE1766">
        <f>IF(E1766&lt;1,1,0)</f>
        <v>0</v>
      </c>
      <c r="AF1766">
        <f>IF(AE1766=1,"",E1766)</f>
        <v>85.5</v>
      </c>
      <c r="AG1766">
        <f>E1766/3.6</f>
        <v>23.75</v>
      </c>
    </row>
    <row r="1767" spans="2:33" x14ac:dyDescent="0.3">
      <c r="B1767" s="7" t="s">
        <v>55</v>
      </c>
      <c r="C1767" s="7">
        <v>1759</v>
      </c>
      <c r="D1767" s="7">
        <v>282</v>
      </c>
      <c r="E1767" s="13">
        <v>85</v>
      </c>
      <c r="F1767" s="26">
        <f t="shared" si="250"/>
        <v>-0.15277777777777699</v>
      </c>
      <c r="G1767" s="26">
        <f t="shared" si="245"/>
        <v>23.611111111111111</v>
      </c>
      <c r="H1767" s="26">
        <f t="shared" si="251"/>
        <v>-0.54999999999999716</v>
      </c>
      <c r="I1767" s="28">
        <f>$Y$8*F1767</f>
        <v>-259.72222222222086</v>
      </c>
      <c r="J1767" s="28">
        <f>$Z$8*$Y$8*$AA$8</f>
        <v>200.12400000000002</v>
      </c>
      <c r="K1767" s="28">
        <f>0.5*$AB$8*$AD$8*$AC$8*(G1767)^2</f>
        <v>234.1435185185185</v>
      </c>
      <c r="L1767" s="28">
        <f t="shared" si="246"/>
        <v>174.54529629629766</v>
      </c>
      <c r="M1767" s="31">
        <f t="shared" si="247"/>
        <v>4121.2083847736949</v>
      </c>
      <c r="N1767" s="31">
        <f t="shared" si="248"/>
        <v>4.1212083847736949</v>
      </c>
      <c r="O1767" s="24" t="str">
        <f t="shared" si="249"/>
        <v/>
      </c>
      <c r="P1767" s="24">
        <f t="shared" si="243"/>
        <v>0</v>
      </c>
      <c r="Q1767" s="24">
        <f t="shared" si="244"/>
        <v>0</v>
      </c>
      <c r="AE1767">
        <f>IF(E1767&lt;1,1,0)</f>
        <v>0</v>
      </c>
      <c r="AF1767">
        <f>IF(AE1767=1,"",E1767)</f>
        <v>85</v>
      </c>
      <c r="AG1767">
        <f>E1767/3.6</f>
        <v>23.611111111111111</v>
      </c>
    </row>
    <row r="1768" spans="2:33" x14ac:dyDescent="0.3">
      <c r="B1768" s="7" t="s">
        <v>55</v>
      </c>
      <c r="C1768" s="7">
        <v>1760</v>
      </c>
      <c r="D1768" s="7">
        <v>283</v>
      </c>
      <c r="E1768" s="13">
        <v>84.4</v>
      </c>
      <c r="F1768" s="26">
        <f t="shared" si="250"/>
        <v>-0.16666666666666705</v>
      </c>
      <c r="G1768" s="26">
        <f t="shared" si="245"/>
        <v>23.444444444444446</v>
      </c>
      <c r="H1768" s="26">
        <f t="shared" si="251"/>
        <v>-0.60000000000000142</v>
      </c>
      <c r="I1768" s="28">
        <f>$Y$8*F1768</f>
        <v>-283.333333333334</v>
      </c>
      <c r="J1768" s="28">
        <f>$Z$8*$Y$8*$AA$8</f>
        <v>200.12400000000002</v>
      </c>
      <c r="K1768" s="28">
        <f>0.5*$AB$8*$AD$8*$AC$8*(G1768)^2</f>
        <v>230.84962962962965</v>
      </c>
      <c r="L1768" s="28">
        <f t="shared" si="246"/>
        <v>147.64029629629567</v>
      </c>
      <c r="M1768" s="31">
        <f t="shared" si="247"/>
        <v>3461.3447242798211</v>
      </c>
      <c r="N1768" s="31">
        <f t="shared" si="248"/>
        <v>3.461344724279821</v>
      </c>
      <c r="O1768" s="24" t="str">
        <f t="shared" si="249"/>
        <v/>
      </c>
      <c r="P1768" s="24">
        <f t="shared" si="243"/>
        <v>0</v>
      </c>
      <c r="Q1768" s="24">
        <f t="shared" si="244"/>
        <v>0</v>
      </c>
      <c r="AE1768">
        <f>IF(E1768&lt;1,1,0)</f>
        <v>0</v>
      </c>
      <c r="AF1768">
        <f>IF(AE1768=1,"",E1768)</f>
        <v>84.4</v>
      </c>
      <c r="AG1768">
        <f>E1768/3.6</f>
        <v>23.444444444444446</v>
      </c>
    </row>
    <row r="1769" spans="2:33" x14ac:dyDescent="0.3">
      <c r="B1769" s="7" t="s">
        <v>55</v>
      </c>
      <c r="C1769" s="7">
        <v>1761</v>
      </c>
      <c r="D1769" s="7">
        <v>284</v>
      </c>
      <c r="E1769" s="13">
        <v>83.8</v>
      </c>
      <c r="F1769" s="26">
        <f t="shared" si="250"/>
        <v>-0.16666666666666705</v>
      </c>
      <c r="G1769" s="26">
        <f t="shared" si="245"/>
        <v>23.277777777777775</v>
      </c>
      <c r="H1769" s="26">
        <f t="shared" si="251"/>
        <v>-0.60000000000000142</v>
      </c>
      <c r="I1769" s="28">
        <f>$Y$8*F1769</f>
        <v>-283.333333333334</v>
      </c>
      <c r="J1769" s="28">
        <f>$Z$8*$Y$8*$AA$8</f>
        <v>200.12400000000002</v>
      </c>
      <c r="K1769" s="28">
        <f>0.5*$AB$8*$AD$8*$AC$8*(G1769)^2</f>
        <v>227.57907407407404</v>
      </c>
      <c r="L1769" s="28">
        <f t="shared" si="246"/>
        <v>144.36974074074007</v>
      </c>
      <c r="M1769" s="31">
        <f t="shared" si="247"/>
        <v>3360.606742798338</v>
      </c>
      <c r="N1769" s="31">
        <f t="shared" si="248"/>
        <v>3.3606067427983382</v>
      </c>
      <c r="O1769" s="24" t="str">
        <f t="shared" si="249"/>
        <v/>
      </c>
      <c r="P1769" s="24">
        <f t="shared" si="243"/>
        <v>0</v>
      </c>
      <c r="Q1769" s="24">
        <f t="shared" si="244"/>
        <v>0</v>
      </c>
      <c r="AE1769">
        <f>IF(E1769&lt;1,1,0)</f>
        <v>0</v>
      </c>
      <c r="AF1769">
        <f>IF(AE1769=1,"",E1769)</f>
        <v>83.8</v>
      </c>
      <c r="AG1769">
        <f>E1769/3.6</f>
        <v>23.277777777777775</v>
      </c>
    </row>
    <row r="1770" spans="2:33" x14ac:dyDescent="0.3">
      <c r="B1770" s="7" t="s">
        <v>55</v>
      </c>
      <c r="C1770" s="7">
        <v>1762</v>
      </c>
      <c r="D1770" s="7">
        <v>285</v>
      </c>
      <c r="E1770" s="13">
        <v>83.2</v>
      </c>
      <c r="F1770" s="26">
        <f t="shared" si="250"/>
        <v>-0.16666666666666705</v>
      </c>
      <c r="G1770" s="26">
        <f t="shared" si="245"/>
        <v>23.111111111111111</v>
      </c>
      <c r="H1770" s="26">
        <f t="shared" si="251"/>
        <v>-0.60000000000000142</v>
      </c>
      <c r="I1770" s="28">
        <f>$Y$8*F1770</f>
        <v>-283.333333333334</v>
      </c>
      <c r="J1770" s="28">
        <f>$Z$8*$Y$8*$AA$8</f>
        <v>200.12400000000002</v>
      </c>
      <c r="K1770" s="28">
        <f>0.5*$AB$8*$AD$8*$AC$8*(G1770)^2</f>
        <v>224.33185185185184</v>
      </c>
      <c r="L1770" s="28">
        <f t="shared" si="246"/>
        <v>141.12251851851786</v>
      </c>
      <c r="M1770" s="31">
        <f t="shared" si="247"/>
        <v>3261.4982057613015</v>
      </c>
      <c r="N1770" s="31">
        <f t="shared" si="248"/>
        <v>3.2614982057613013</v>
      </c>
      <c r="O1770" s="24" t="str">
        <f t="shared" si="249"/>
        <v/>
      </c>
      <c r="P1770" s="24">
        <f t="shared" si="243"/>
        <v>0</v>
      </c>
      <c r="Q1770" s="24">
        <f t="shared" si="244"/>
        <v>0</v>
      </c>
      <c r="AE1770">
        <f>IF(E1770&lt;1,1,0)</f>
        <v>0</v>
      </c>
      <c r="AF1770">
        <f>IF(AE1770=1,"",E1770)</f>
        <v>83.2</v>
      </c>
      <c r="AG1770">
        <f>E1770/3.6</f>
        <v>23.111111111111111</v>
      </c>
    </row>
    <row r="1771" spans="2:33" x14ac:dyDescent="0.3">
      <c r="B1771" s="7" t="s">
        <v>55</v>
      </c>
      <c r="C1771" s="7">
        <v>1763</v>
      </c>
      <c r="D1771" s="7">
        <v>286</v>
      </c>
      <c r="E1771" s="13">
        <v>82.6</v>
      </c>
      <c r="F1771" s="26">
        <f t="shared" si="250"/>
        <v>-0.16666666666666705</v>
      </c>
      <c r="G1771" s="26">
        <f t="shared" si="245"/>
        <v>22.944444444444443</v>
      </c>
      <c r="H1771" s="26">
        <f t="shared" si="251"/>
        <v>-0.60000000000000142</v>
      </c>
      <c r="I1771" s="28">
        <f>$Y$8*F1771</f>
        <v>-283.333333333334</v>
      </c>
      <c r="J1771" s="28">
        <f>$Z$8*$Y$8*$AA$8</f>
        <v>200.12400000000002</v>
      </c>
      <c r="K1771" s="28">
        <f>0.5*$AB$8*$AD$8*$AC$8*(G1771)^2</f>
        <v>221.10796296296292</v>
      </c>
      <c r="L1771" s="28">
        <f t="shared" si="246"/>
        <v>137.89862962962894</v>
      </c>
      <c r="M1771" s="31">
        <f t="shared" si="247"/>
        <v>3164.0074465020416</v>
      </c>
      <c r="N1771" s="31">
        <f t="shared" si="248"/>
        <v>3.1640074465020418</v>
      </c>
      <c r="O1771" s="24" t="str">
        <f t="shared" si="249"/>
        <v/>
      </c>
      <c r="P1771" s="24">
        <f t="shared" si="243"/>
        <v>0</v>
      </c>
      <c r="Q1771" s="24">
        <f t="shared" si="244"/>
        <v>0</v>
      </c>
      <c r="AE1771">
        <f>IF(E1771&lt;1,1,0)</f>
        <v>0</v>
      </c>
      <c r="AF1771">
        <f>IF(AE1771=1,"",E1771)</f>
        <v>82.6</v>
      </c>
      <c r="AG1771">
        <f>E1771/3.6</f>
        <v>22.944444444444443</v>
      </c>
    </row>
    <row r="1772" spans="2:33" x14ac:dyDescent="0.3">
      <c r="B1772" s="7" t="s">
        <v>55</v>
      </c>
      <c r="C1772" s="7">
        <v>1764</v>
      </c>
      <c r="D1772" s="7">
        <v>287</v>
      </c>
      <c r="E1772" s="13">
        <v>82</v>
      </c>
      <c r="F1772" s="26">
        <f t="shared" si="250"/>
        <v>-0.18055555555555516</v>
      </c>
      <c r="G1772" s="26">
        <f t="shared" si="245"/>
        <v>22.777777777777779</v>
      </c>
      <c r="H1772" s="26">
        <f t="shared" si="251"/>
        <v>-0.64999999999999858</v>
      </c>
      <c r="I1772" s="28">
        <f>$Y$8*F1772</f>
        <v>-306.94444444444377</v>
      </c>
      <c r="J1772" s="28">
        <f>$Z$8*$Y$8*$AA$8</f>
        <v>200.12400000000002</v>
      </c>
      <c r="K1772" s="28">
        <f>0.5*$AB$8*$AD$8*$AC$8*(G1772)^2</f>
        <v>217.90740740740745</v>
      </c>
      <c r="L1772" s="28">
        <f t="shared" si="246"/>
        <v>111.0869629629637</v>
      </c>
      <c r="M1772" s="31">
        <f t="shared" si="247"/>
        <v>2530.3141563786176</v>
      </c>
      <c r="N1772" s="31">
        <f t="shared" si="248"/>
        <v>2.5303141563786173</v>
      </c>
      <c r="O1772" s="24" t="str">
        <f t="shared" si="249"/>
        <v/>
      </c>
      <c r="P1772" s="24">
        <f t="shared" si="243"/>
        <v>0</v>
      </c>
      <c r="Q1772" s="24">
        <f t="shared" si="244"/>
        <v>0</v>
      </c>
      <c r="AE1772">
        <f>IF(E1772&lt;1,1,0)</f>
        <v>0</v>
      </c>
      <c r="AF1772">
        <f>IF(AE1772=1,"",E1772)</f>
        <v>82</v>
      </c>
      <c r="AG1772">
        <f>E1772/3.6</f>
        <v>22.777777777777779</v>
      </c>
    </row>
    <row r="1773" spans="2:33" x14ac:dyDescent="0.3">
      <c r="B1773" s="7" t="s">
        <v>55</v>
      </c>
      <c r="C1773" s="7">
        <v>1765</v>
      </c>
      <c r="D1773" s="7">
        <v>288</v>
      </c>
      <c r="E1773" s="13">
        <v>81.3</v>
      </c>
      <c r="F1773" s="26">
        <f t="shared" si="250"/>
        <v>-0.22222222222222143</v>
      </c>
      <c r="G1773" s="26">
        <f t="shared" si="245"/>
        <v>22.583333333333332</v>
      </c>
      <c r="H1773" s="26">
        <f t="shared" si="251"/>
        <v>-0.79999999999999716</v>
      </c>
      <c r="I1773" s="28">
        <f>$Y$8*F1773</f>
        <v>-377.77777777777646</v>
      </c>
      <c r="J1773" s="28">
        <f>$Z$8*$Y$8*$AA$8</f>
        <v>200.12400000000002</v>
      </c>
      <c r="K1773" s="28">
        <f>0.5*$AB$8*$AD$8*$AC$8*(G1773)^2</f>
        <v>214.20291666666665</v>
      </c>
      <c r="L1773" s="28">
        <f t="shared" si="246"/>
        <v>36.549138888890212</v>
      </c>
      <c r="M1773" s="31">
        <f t="shared" si="247"/>
        <v>825.40138657410387</v>
      </c>
      <c r="N1773" s="31">
        <f t="shared" si="248"/>
        <v>0.82540138657410389</v>
      </c>
      <c r="O1773" s="24" t="str">
        <f t="shared" si="249"/>
        <v/>
      </c>
      <c r="P1773" s="24">
        <f t="shared" si="243"/>
        <v>109.83377777777841</v>
      </c>
      <c r="Q1773" s="24">
        <f t="shared" si="244"/>
        <v>71.391955555555967</v>
      </c>
      <c r="AE1773">
        <f>IF(E1773&lt;1,1,0)</f>
        <v>0</v>
      </c>
      <c r="AF1773">
        <f>IF(AE1773=1,"",E1773)</f>
        <v>81.3</v>
      </c>
      <c r="AG1773">
        <f>E1773/3.6</f>
        <v>22.583333333333332</v>
      </c>
    </row>
    <row r="1774" spans="2:33" x14ac:dyDescent="0.3">
      <c r="B1774" s="7" t="s">
        <v>55</v>
      </c>
      <c r="C1774" s="7">
        <v>1766</v>
      </c>
      <c r="D1774" s="7">
        <v>289</v>
      </c>
      <c r="E1774" s="13">
        <v>80.400000000000006</v>
      </c>
      <c r="F1774" s="26">
        <f t="shared" si="250"/>
        <v>-0.30555555555555597</v>
      </c>
      <c r="G1774" s="26">
        <f t="shared" si="245"/>
        <v>22.333333333333336</v>
      </c>
      <c r="H1774" s="26">
        <f t="shared" si="251"/>
        <v>-1.1000000000000014</v>
      </c>
      <c r="I1774" s="28">
        <f>$Y$8*F1774</f>
        <v>-519.44444444444514</v>
      </c>
      <c r="J1774" s="28">
        <f>$Z$8*$Y$8*$AA$8</f>
        <v>200.12400000000002</v>
      </c>
      <c r="K1774" s="28">
        <f>0.5*$AB$8*$AD$8*$AC$8*(G1774)^2</f>
        <v>209.48666666666671</v>
      </c>
      <c r="L1774" s="28">
        <f t="shared" si="246"/>
        <v>-109.83377777777841</v>
      </c>
      <c r="M1774" s="31">
        <f t="shared" si="247"/>
        <v>-2452.9543703703848</v>
      </c>
      <c r="N1774" s="31">
        <f t="shared" si="248"/>
        <v>-2.4529543703703847</v>
      </c>
      <c r="O1774" s="24" t="str">
        <f t="shared" si="249"/>
        <v>BRAKING</v>
      </c>
      <c r="P1774" s="24">
        <f t="shared" si="243"/>
        <v>305.44234259259252</v>
      </c>
      <c r="Q1774" s="24">
        <f t="shared" si="244"/>
        <v>198.53752268518514</v>
      </c>
      <c r="AE1774">
        <f>IF(E1774&lt;1,1,0)</f>
        <v>0</v>
      </c>
      <c r="AF1774">
        <f>IF(AE1774=1,"",E1774)</f>
        <v>80.400000000000006</v>
      </c>
      <c r="AG1774">
        <f>E1774/3.6</f>
        <v>22.333333333333336</v>
      </c>
    </row>
    <row r="1775" spans="2:33" x14ac:dyDescent="0.3">
      <c r="B1775" s="7" t="s">
        <v>55</v>
      </c>
      <c r="C1775" s="7">
        <v>1767</v>
      </c>
      <c r="D1775" s="7">
        <v>290</v>
      </c>
      <c r="E1775" s="13">
        <v>79.099999999999994</v>
      </c>
      <c r="F1775" s="26">
        <f t="shared" si="250"/>
        <v>-0.41666666666666663</v>
      </c>
      <c r="G1775" s="26">
        <f t="shared" si="245"/>
        <v>21.972222222222221</v>
      </c>
      <c r="H1775" s="26">
        <f t="shared" si="251"/>
        <v>-1.5</v>
      </c>
      <c r="I1775" s="28">
        <f>$Y$8*F1775</f>
        <v>-708.33333333333326</v>
      </c>
      <c r="J1775" s="28">
        <f>$Z$8*$Y$8*$AA$8</f>
        <v>200.12400000000002</v>
      </c>
      <c r="K1775" s="28">
        <f>0.5*$AB$8*$AD$8*$AC$8*(G1775)^2</f>
        <v>202.76699074074071</v>
      </c>
      <c r="L1775" s="28">
        <f t="shared" si="246"/>
        <v>-305.44234259259252</v>
      </c>
      <c r="M1775" s="31">
        <f t="shared" si="247"/>
        <v>-6711.2470275205742</v>
      </c>
      <c r="N1775" s="31">
        <f t="shared" si="248"/>
        <v>-6.7112470275205744</v>
      </c>
      <c r="O1775" s="24" t="str">
        <f t="shared" si="249"/>
        <v>BRAKING</v>
      </c>
      <c r="P1775" s="24">
        <f t="shared" si="243"/>
        <v>550.17544444444445</v>
      </c>
      <c r="Q1775" s="24">
        <f t="shared" si="244"/>
        <v>357.6140388888889</v>
      </c>
      <c r="AE1775">
        <f>IF(E1775&lt;1,1,0)</f>
        <v>0</v>
      </c>
      <c r="AF1775">
        <f>IF(AE1775=1,"",E1775)</f>
        <v>79.099999999999994</v>
      </c>
      <c r="AG1775">
        <f>E1775/3.6</f>
        <v>21.972222222222221</v>
      </c>
    </row>
    <row r="1776" spans="2:33" x14ac:dyDescent="0.3">
      <c r="B1776" s="7" t="s">
        <v>55</v>
      </c>
      <c r="C1776" s="7">
        <v>1768</v>
      </c>
      <c r="D1776" s="7">
        <v>291</v>
      </c>
      <c r="E1776" s="13">
        <v>77.400000000000006</v>
      </c>
      <c r="F1776" s="26">
        <f t="shared" si="250"/>
        <v>-0.55555555555555558</v>
      </c>
      <c r="G1776" s="26">
        <f t="shared" si="245"/>
        <v>21.5</v>
      </c>
      <c r="H1776" s="26">
        <f t="shared" si="251"/>
        <v>-2</v>
      </c>
      <c r="I1776" s="28">
        <f>$Y$8*F1776</f>
        <v>-944.44444444444446</v>
      </c>
      <c r="J1776" s="28">
        <f>$Z$8*$Y$8*$AA$8</f>
        <v>200.12400000000002</v>
      </c>
      <c r="K1776" s="28">
        <f>0.5*$AB$8*$AD$8*$AC$8*(G1776)^2</f>
        <v>194.14499999999998</v>
      </c>
      <c r="L1776" s="28">
        <f t="shared" si="246"/>
        <v>-550.17544444444445</v>
      </c>
      <c r="M1776" s="31">
        <f t="shared" si="247"/>
        <v>-11828.772055555555</v>
      </c>
      <c r="N1776" s="31">
        <f t="shared" si="248"/>
        <v>-11.828772055555556</v>
      </c>
      <c r="O1776" s="24" t="str">
        <f t="shared" si="249"/>
        <v>BRAKING</v>
      </c>
      <c r="P1776" s="24">
        <f t="shared" si="243"/>
        <v>821.26456481481671</v>
      </c>
      <c r="Q1776" s="24">
        <f t="shared" si="244"/>
        <v>533.82196712963093</v>
      </c>
      <c r="AE1776">
        <f>IF(E1776&lt;1,1,0)</f>
        <v>0</v>
      </c>
      <c r="AF1776">
        <f>IF(AE1776=1,"",E1776)</f>
        <v>77.400000000000006</v>
      </c>
      <c r="AG1776">
        <f>E1776/3.6</f>
        <v>21.5</v>
      </c>
    </row>
    <row r="1777" spans="2:33" x14ac:dyDescent="0.3">
      <c r="B1777" s="7" t="s">
        <v>55</v>
      </c>
      <c r="C1777" s="7">
        <v>1769</v>
      </c>
      <c r="D1777" s="7">
        <v>292</v>
      </c>
      <c r="E1777" s="13">
        <v>75.099999999999994</v>
      </c>
      <c r="F1777" s="26">
        <f t="shared" si="250"/>
        <v>-0.70833333333333448</v>
      </c>
      <c r="G1777" s="26">
        <f t="shared" si="245"/>
        <v>20.861111111111111</v>
      </c>
      <c r="H1777" s="26">
        <f t="shared" si="251"/>
        <v>-2.5500000000000043</v>
      </c>
      <c r="I1777" s="28">
        <f>$Y$8*F1777</f>
        <v>-1204.1666666666686</v>
      </c>
      <c r="J1777" s="28">
        <f>$Z$8*$Y$8*$AA$8</f>
        <v>200.12400000000002</v>
      </c>
      <c r="K1777" s="28">
        <f>0.5*$AB$8*$AD$8*$AC$8*(G1777)^2</f>
        <v>182.77810185185183</v>
      </c>
      <c r="L1777" s="28">
        <f t="shared" si="246"/>
        <v>-821.26456481481671</v>
      </c>
      <c r="M1777" s="31">
        <f t="shared" si="247"/>
        <v>-17132.491338220203</v>
      </c>
      <c r="N1777" s="31">
        <f t="shared" si="248"/>
        <v>-17.132491338220202</v>
      </c>
      <c r="O1777" s="24" t="str">
        <f t="shared" si="249"/>
        <v>BRAKING</v>
      </c>
      <c r="P1777" s="24">
        <f t="shared" si="243"/>
        <v>1047.1397499999998</v>
      </c>
      <c r="Q1777" s="24">
        <f t="shared" si="244"/>
        <v>680.64083749999986</v>
      </c>
      <c r="AE1777">
        <f>IF(E1777&lt;1,1,0)</f>
        <v>0</v>
      </c>
      <c r="AF1777">
        <f>IF(AE1777=1,"",E1777)</f>
        <v>75.099999999999994</v>
      </c>
      <c r="AG1777">
        <f>E1777/3.6</f>
        <v>20.861111111111111</v>
      </c>
    </row>
    <row r="1778" spans="2:33" x14ac:dyDescent="0.3">
      <c r="B1778" s="7" t="s">
        <v>55</v>
      </c>
      <c r="C1778" s="7">
        <v>1770</v>
      </c>
      <c r="D1778" s="7">
        <v>293</v>
      </c>
      <c r="E1778" s="13">
        <v>72.3</v>
      </c>
      <c r="F1778" s="26">
        <f t="shared" si="250"/>
        <v>-0.83333333333333326</v>
      </c>
      <c r="G1778" s="26">
        <f t="shared" si="245"/>
        <v>20.083333333333332</v>
      </c>
      <c r="H1778" s="26">
        <f t="shared" si="251"/>
        <v>-3</v>
      </c>
      <c r="I1778" s="28">
        <f>$Y$8*F1778</f>
        <v>-1416.6666666666665</v>
      </c>
      <c r="J1778" s="28">
        <f>$Z$8*$Y$8*$AA$8</f>
        <v>200.12400000000002</v>
      </c>
      <c r="K1778" s="28">
        <f>0.5*$AB$8*$AD$8*$AC$8*(G1778)^2</f>
        <v>169.40291666666664</v>
      </c>
      <c r="L1778" s="28">
        <f t="shared" si="246"/>
        <v>-1047.1397499999998</v>
      </c>
      <c r="M1778" s="31">
        <f t="shared" si="247"/>
        <v>-21030.056645833327</v>
      </c>
      <c r="N1778" s="31">
        <f t="shared" si="248"/>
        <v>-21.030056645833326</v>
      </c>
      <c r="O1778" s="24" t="str">
        <f t="shared" si="249"/>
        <v>BRAKING</v>
      </c>
      <c r="P1778" s="24">
        <f t="shared" si="243"/>
        <v>1156.2478981481461</v>
      </c>
      <c r="Q1778" s="24">
        <f t="shared" si="244"/>
        <v>751.56113379629494</v>
      </c>
      <c r="AE1778">
        <f>IF(E1778&lt;1,1,0)</f>
        <v>0</v>
      </c>
      <c r="AF1778">
        <f>IF(AE1778=1,"",E1778)</f>
        <v>72.3</v>
      </c>
      <c r="AG1778">
        <f>E1778/3.6</f>
        <v>20.083333333333332</v>
      </c>
    </row>
    <row r="1779" spans="2:33" x14ac:dyDescent="0.3">
      <c r="B1779" s="7" t="s">
        <v>55</v>
      </c>
      <c r="C1779" s="7">
        <v>1771</v>
      </c>
      <c r="D1779" s="7">
        <v>294</v>
      </c>
      <c r="E1779" s="13">
        <v>69.099999999999994</v>
      </c>
      <c r="F1779" s="26">
        <f t="shared" si="250"/>
        <v>-0.88888888888888773</v>
      </c>
      <c r="G1779" s="26">
        <f t="shared" si="245"/>
        <v>19.194444444444443</v>
      </c>
      <c r="H1779" s="26">
        <f t="shared" si="251"/>
        <v>-3.1999999999999957</v>
      </c>
      <c r="I1779" s="28">
        <f>$Y$8*F1779</f>
        <v>-1511.111111111109</v>
      </c>
      <c r="J1779" s="28">
        <f>$Z$8*$Y$8*$AA$8</f>
        <v>200.12400000000002</v>
      </c>
      <c r="K1779" s="28">
        <f>0.5*$AB$8*$AD$8*$AC$8*(G1779)^2</f>
        <v>154.73921296296294</v>
      </c>
      <c r="L1779" s="28">
        <f t="shared" si="246"/>
        <v>-1156.2478981481461</v>
      </c>
      <c r="M1779" s="31">
        <f t="shared" si="247"/>
        <v>-22193.536045010245</v>
      </c>
      <c r="N1779" s="31">
        <f t="shared" si="248"/>
        <v>-22.193536045010244</v>
      </c>
      <c r="O1779" s="24" t="str">
        <f t="shared" si="249"/>
        <v>BRAKING</v>
      </c>
      <c r="P1779" s="24">
        <f t="shared" si="243"/>
        <v>1170.2478981481461</v>
      </c>
      <c r="Q1779" s="24">
        <f t="shared" si="244"/>
        <v>760.66113379629496</v>
      </c>
      <c r="AE1779">
        <f>IF(E1779&lt;1,1,0)</f>
        <v>0</v>
      </c>
      <c r="AF1779">
        <f>IF(AE1779=1,"",E1779)</f>
        <v>69.099999999999994</v>
      </c>
      <c r="AG1779">
        <f>E1779/3.6</f>
        <v>19.194444444444443</v>
      </c>
    </row>
    <row r="1780" spans="2:33" x14ac:dyDescent="0.3">
      <c r="B1780" s="7" t="s">
        <v>55</v>
      </c>
      <c r="C1780" s="7">
        <v>1772</v>
      </c>
      <c r="D1780" s="7">
        <v>295</v>
      </c>
      <c r="E1780" s="13">
        <v>65.900000000000006</v>
      </c>
      <c r="F1780" s="26">
        <f t="shared" si="250"/>
        <v>-0.88888888888888773</v>
      </c>
      <c r="G1780" s="26">
        <f t="shared" si="245"/>
        <v>18.305555555555557</v>
      </c>
      <c r="H1780" s="26">
        <f t="shared" si="251"/>
        <v>-3.1999999999999957</v>
      </c>
      <c r="I1780" s="28">
        <f>$Y$8*F1780</f>
        <v>-1511.111111111109</v>
      </c>
      <c r="J1780" s="28">
        <f>$Z$8*$Y$8*$AA$8</f>
        <v>200.12400000000002</v>
      </c>
      <c r="K1780" s="28">
        <f>0.5*$AB$8*$AD$8*$AC$8*(G1780)^2</f>
        <v>140.73921296296299</v>
      </c>
      <c r="L1780" s="28">
        <f t="shared" si="246"/>
        <v>-1170.2478981481461</v>
      </c>
      <c r="M1780" s="31">
        <f t="shared" si="247"/>
        <v>-21422.037913323009</v>
      </c>
      <c r="N1780" s="31">
        <f t="shared" si="248"/>
        <v>-21.42203791332301</v>
      </c>
      <c r="O1780" s="24" t="str">
        <f t="shared" si="249"/>
        <v>BRAKING</v>
      </c>
      <c r="P1780" s="24">
        <f t="shared" si="243"/>
        <v>1136.3619722222229</v>
      </c>
      <c r="Q1780" s="24">
        <f t="shared" si="244"/>
        <v>738.63528194444496</v>
      </c>
      <c r="AE1780">
        <f>IF(E1780&lt;1,1,0)</f>
        <v>0</v>
      </c>
      <c r="AF1780">
        <f>IF(AE1780=1,"",E1780)</f>
        <v>65.900000000000006</v>
      </c>
      <c r="AG1780">
        <f>E1780/3.6</f>
        <v>18.305555555555557</v>
      </c>
    </row>
    <row r="1781" spans="2:33" x14ac:dyDescent="0.3">
      <c r="B1781" s="7" t="s">
        <v>55</v>
      </c>
      <c r="C1781" s="7">
        <v>1773</v>
      </c>
      <c r="D1781" s="7">
        <v>296</v>
      </c>
      <c r="E1781" s="13">
        <v>62.7</v>
      </c>
      <c r="F1781" s="26">
        <f t="shared" si="250"/>
        <v>-0.86111111111111149</v>
      </c>
      <c r="G1781" s="26">
        <f t="shared" si="245"/>
        <v>17.416666666666668</v>
      </c>
      <c r="H1781" s="26">
        <f t="shared" si="251"/>
        <v>-3.1000000000000014</v>
      </c>
      <c r="I1781" s="28">
        <f>$Y$8*F1781</f>
        <v>-1463.8888888888896</v>
      </c>
      <c r="J1781" s="28">
        <f>$Z$8*$Y$8*$AA$8</f>
        <v>200.12400000000002</v>
      </c>
      <c r="K1781" s="28">
        <f>0.5*$AB$8*$AD$8*$AC$8*(G1781)^2</f>
        <v>127.40291666666668</v>
      </c>
      <c r="L1781" s="28">
        <f t="shared" si="246"/>
        <v>-1136.3619722222229</v>
      </c>
      <c r="M1781" s="31">
        <f t="shared" si="247"/>
        <v>-19791.637682870383</v>
      </c>
      <c r="N1781" s="31">
        <f t="shared" si="248"/>
        <v>-19.791637682870384</v>
      </c>
      <c r="O1781" s="24" t="str">
        <f t="shared" si="249"/>
        <v>BRAKING</v>
      </c>
      <c r="P1781" s="24">
        <f t="shared" si="243"/>
        <v>1030.2064166666673</v>
      </c>
      <c r="Q1781" s="24">
        <f t="shared" si="244"/>
        <v>669.63417083333377</v>
      </c>
      <c r="AE1781">
        <f>IF(E1781&lt;1,1,0)</f>
        <v>0</v>
      </c>
      <c r="AF1781">
        <f>IF(AE1781=1,"",E1781)</f>
        <v>62.7</v>
      </c>
      <c r="AG1781">
        <f>E1781/3.6</f>
        <v>17.416666666666668</v>
      </c>
    </row>
    <row r="1782" spans="2:33" x14ac:dyDescent="0.3">
      <c r="B1782" s="7" t="s">
        <v>55</v>
      </c>
      <c r="C1782" s="7">
        <v>1774</v>
      </c>
      <c r="D1782" s="7">
        <v>297</v>
      </c>
      <c r="E1782" s="13">
        <v>59.7</v>
      </c>
      <c r="F1782" s="26">
        <f t="shared" si="250"/>
        <v>-0.79166666666666707</v>
      </c>
      <c r="G1782" s="26">
        <f t="shared" si="245"/>
        <v>16.583333333333332</v>
      </c>
      <c r="H1782" s="26">
        <f t="shared" si="251"/>
        <v>-2.8500000000000014</v>
      </c>
      <c r="I1782" s="28">
        <f>$Y$8*F1782</f>
        <v>-1345.8333333333339</v>
      </c>
      <c r="J1782" s="28">
        <f>$Z$8*$Y$8*$AA$8</f>
        <v>200.12400000000002</v>
      </c>
      <c r="K1782" s="28">
        <f>0.5*$AB$8*$AD$8*$AC$8*(G1782)^2</f>
        <v>115.50291666666665</v>
      </c>
      <c r="L1782" s="28">
        <f t="shared" si="246"/>
        <v>-1030.2064166666673</v>
      </c>
      <c r="M1782" s="31">
        <f t="shared" si="247"/>
        <v>-17084.256409722231</v>
      </c>
      <c r="N1782" s="31">
        <f t="shared" si="248"/>
        <v>-17.084256409722233</v>
      </c>
      <c r="O1782" s="24" t="str">
        <f t="shared" si="249"/>
        <v>BRAKING</v>
      </c>
      <c r="P1782" s="24">
        <f t="shared" si="243"/>
        <v>898.75100000000032</v>
      </c>
      <c r="Q1782" s="24">
        <f t="shared" si="244"/>
        <v>584.18815000000018</v>
      </c>
      <c r="AE1782">
        <f>IF(E1782&lt;1,1,0)</f>
        <v>0</v>
      </c>
      <c r="AF1782">
        <f>IF(AE1782=1,"",E1782)</f>
        <v>59.7</v>
      </c>
      <c r="AG1782">
        <f>E1782/3.6</f>
        <v>16.583333333333332</v>
      </c>
    </row>
    <row r="1783" spans="2:33" x14ac:dyDescent="0.3">
      <c r="B1783" s="7" t="s">
        <v>55</v>
      </c>
      <c r="C1783" s="7">
        <v>1775</v>
      </c>
      <c r="D1783" s="7">
        <v>298</v>
      </c>
      <c r="E1783" s="13">
        <v>57</v>
      </c>
      <c r="F1783" s="26">
        <f t="shared" si="250"/>
        <v>-0.70833333333333348</v>
      </c>
      <c r="G1783" s="26">
        <f t="shared" si="245"/>
        <v>15.833333333333332</v>
      </c>
      <c r="H1783" s="26">
        <f t="shared" si="251"/>
        <v>-2.5500000000000007</v>
      </c>
      <c r="I1783" s="28">
        <f>$Y$8*F1783</f>
        <v>-1204.166666666667</v>
      </c>
      <c r="J1783" s="28">
        <f>$Z$8*$Y$8*$AA$8</f>
        <v>200.12400000000002</v>
      </c>
      <c r="K1783" s="28">
        <f>0.5*$AB$8*$AD$8*$AC$8*(G1783)^2</f>
        <v>105.29166666666664</v>
      </c>
      <c r="L1783" s="28">
        <f t="shared" si="246"/>
        <v>-898.75100000000032</v>
      </c>
      <c r="M1783" s="31">
        <f t="shared" si="247"/>
        <v>-14230.22416666667</v>
      </c>
      <c r="N1783" s="31">
        <f t="shared" si="248"/>
        <v>-14.230224166666671</v>
      </c>
      <c r="O1783" s="24" t="str">
        <f t="shared" si="249"/>
        <v>BRAKING</v>
      </c>
      <c r="P1783" s="24">
        <f t="shared" si="243"/>
        <v>836.5976666666661</v>
      </c>
      <c r="Q1783" s="24">
        <f t="shared" si="244"/>
        <v>543.78848333333303</v>
      </c>
      <c r="AE1783">
        <f>IF(E1783&lt;1,1,0)</f>
        <v>0</v>
      </c>
      <c r="AF1783">
        <f>IF(AE1783=1,"",E1783)</f>
        <v>57</v>
      </c>
      <c r="AG1783">
        <f>E1783/3.6</f>
        <v>15.833333333333332</v>
      </c>
    </row>
    <row r="1784" spans="2:33" x14ac:dyDescent="0.3">
      <c r="B1784" s="7" t="s">
        <v>55</v>
      </c>
      <c r="C1784" s="7">
        <v>1776</v>
      </c>
      <c r="D1784" s="7">
        <v>299</v>
      </c>
      <c r="E1784" s="13">
        <v>54.6</v>
      </c>
      <c r="F1784" s="26">
        <f t="shared" si="250"/>
        <v>-0.6666666666666663</v>
      </c>
      <c r="G1784" s="26">
        <f t="shared" si="245"/>
        <v>15.166666666666666</v>
      </c>
      <c r="H1784" s="26">
        <f t="shared" si="251"/>
        <v>-2.3999999999999986</v>
      </c>
      <c r="I1784" s="28">
        <f>$Y$8*F1784</f>
        <v>-1133.3333333333328</v>
      </c>
      <c r="J1784" s="28">
        <f>$Z$8*$Y$8*$AA$8</f>
        <v>200.12400000000002</v>
      </c>
      <c r="K1784" s="28">
        <f>0.5*$AB$8*$AD$8*$AC$8*(G1784)^2</f>
        <v>96.611666666666665</v>
      </c>
      <c r="L1784" s="28">
        <f t="shared" si="246"/>
        <v>-836.5976666666661</v>
      </c>
      <c r="M1784" s="31">
        <f t="shared" si="247"/>
        <v>-12688.397944444436</v>
      </c>
      <c r="N1784" s="31">
        <f t="shared" si="248"/>
        <v>-12.688397944444436</v>
      </c>
      <c r="O1784" s="24" t="str">
        <f t="shared" si="249"/>
        <v>BRAKING</v>
      </c>
      <c r="P1784" s="24">
        <f t="shared" si="243"/>
        <v>868.51544444444414</v>
      </c>
      <c r="Q1784" s="24">
        <f t="shared" si="244"/>
        <v>564.53503888888872</v>
      </c>
      <c r="AE1784">
        <f>IF(E1784&lt;1,1,0)</f>
        <v>0</v>
      </c>
      <c r="AF1784">
        <f>IF(AE1784=1,"",E1784)</f>
        <v>54.6</v>
      </c>
      <c r="AG1784">
        <f>E1784/3.6</f>
        <v>15.166666666666666</v>
      </c>
    </row>
    <row r="1785" spans="2:33" x14ac:dyDescent="0.3">
      <c r="B1785" s="7" t="s">
        <v>55</v>
      </c>
      <c r="C1785" s="7">
        <v>1777</v>
      </c>
      <c r="D1785" s="7">
        <v>300</v>
      </c>
      <c r="E1785" s="13">
        <v>52.2</v>
      </c>
      <c r="F1785" s="26">
        <f t="shared" si="250"/>
        <v>-0.68055555555555536</v>
      </c>
      <c r="G1785" s="26">
        <f t="shared" si="245"/>
        <v>14.5</v>
      </c>
      <c r="H1785" s="26">
        <f t="shared" si="251"/>
        <v>-2.4499999999999993</v>
      </c>
      <c r="I1785" s="28">
        <f>$Y$8*F1785</f>
        <v>-1156.9444444444441</v>
      </c>
      <c r="J1785" s="28">
        <f>$Z$8*$Y$8*$AA$8</f>
        <v>200.12400000000002</v>
      </c>
      <c r="K1785" s="28">
        <f>0.5*$AB$8*$AD$8*$AC$8*(G1785)^2</f>
        <v>88.304999999999993</v>
      </c>
      <c r="L1785" s="28">
        <f t="shared" si="246"/>
        <v>-868.51544444444414</v>
      </c>
      <c r="M1785" s="31">
        <f t="shared" si="247"/>
        <v>-12593.47394444444</v>
      </c>
      <c r="N1785" s="31">
        <f t="shared" si="248"/>
        <v>-12.59347394444444</v>
      </c>
      <c r="O1785" s="24" t="str">
        <f t="shared" si="249"/>
        <v>BRAKING</v>
      </c>
      <c r="P1785" s="24">
        <f t="shared" si="243"/>
        <v>994.82678703703834</v>
      </c>
      <c r="Q1785" s="24">
        <f t="shared" si="244"/>
        <v>646.63741157407492</v>
      </c>
      <c r="AE1785">
        <f>IF(E1785&lt;1,1,0)</f>
        <v>0</v>
      </c>
      <c r="AF1785">
        <f>IF(AE1785=1,"",E1785)</f>
        <v>52.2</v>
      </c>
      <c r="AG1785">
        <f>E1785/3.6</f>
        <v>14.5</v>
      </c>
    </row>
    <row r="1786" spans="2:33" x14ac:dyDescent="0.3">
      <c r="B1786" s="7" t="s">
        <v>55</v>
      </c>
      <c r="C1786" s="7">
        <v>1778</v>
      </c>
      <c r="D1786" s="7">
        <v>301</v>
      </c>
      <c r="E1786" s="13">
        <v>49.7</v>
      </c>
      <c r="F1786" s="26">
        <f t="shared" si="250"/>
        <v>-0.75000000000000078</v>
      </c>
      <c r="G1786" s="26">
        <f t="shared" si="245"/>
        <v>13.805555555555555</v>
      </c>
      <c r="H1786" s="26">
        <f t="shared" si="251"/>
        <v>-2.7000000000000028</v>
      </c>
      <c r="I1786" s="28">
        <f>$Y$8*F1786</f>
        <v>-1275.0000000000014</v>
      </c>
      <c r="J1786" s="28">
        <f>$Z$8*$Y$8*$AA$8</f>
        <v>200.12400000000002</v>
      </c>
      <c r="K1786" s="28">
        <f>0.5*$AB$8*$AD$8*$AC$8*(G1786)^2</f>
        <v>80.049212962962955</v>
      </c>
      <c r="L1786" s="28">
        <f t="shared" si="246"/>
        <v>-994.82678703703834</v>
      </c>
      <c r="M1786" s="31">
        <f t="shared" si="247"/>
        <v>-13734.136476594667</v>
      </c>
      <c r="N1786" s="31">
        <f t="shared" si="248"/>
        <v>-13.734136476594667</v>
      </c>
      <c r="O1786" s="24" t="str">
        <f t="shared" si="249"/>
        <v>BRAKING</v>
      </c>
      <c r="P1786" s="24">
        <f t="shared" si="243"/>
        <v>1192.7848888888896</v>
      </c>
      <c r="Q1786" s="24">
        <f t="shared" si="244"/>
        <v>775.31017777777822</v>
      </c>
      <c r="AE1786">
        <f>IF(E1786&lt;1,1,0)</f>
        <v>0</v>
      </c>
      <c r="AF1786">
        <f>IF(AE1786=1,"",E1786)</f>
        <v>49.7</v>
      </c>
      <c r="AG1786">
        <f>E1786/3.6</f>
        <v>13.805555555555555</v>
      </c>
    </row>
    <row r="1787" spans="2:33" x14ac:dyDescent="0.3">
      <c r="B1787" s="7" t="s">
        <v>55</v>
      </c>
      <c r="C1787" s="7">
        <v>1779</v>
      </c>
      <c r="D1787" s="7">
        <v>302</v>
      </c>
      <c r="E1787" s="13">
        <v>46.8</v>
      </c>
      <c r="F1787" s="26">
        <f t="shared" si="250"/>
        <v>-0.86111111111111149</v>
      </c>
      <c r="G1787" s="26">
        <f t="shared" si="245"/>
        <v>12.999999999999998</v>
      </c>
      <c r="H1787" s="26">
        <f t="shared" si="251"/>
        <v>-3.1000000000000014</v>
      </c>
      <c r="I1787" s="28">
        <f>$Y$8*F1787</f>
        <v>-1463.8888888888896</v>
      </c>
      <c r="J1787" s="28">
        <f>$Z$8*$Y$8*$AA$8</f>
        <v>200.12400000000002</v>
      </c>
      <c r="K1787" s="28">
        <f>0.5*$AB$8*$AD$8*$AC$8*(G1787)^2</f>
        <v>70.979999999999976</v>
      </c>
      <c r="L1787" s="28">
        <f t="shared" si="246"/>
        <v>-1192.7848888888896</v>
      </c>
      <c r="M1787" s="31">
        <f t="shared" si="247"/>
        <v>-15506.203555555561</v>
      </c>
      <c r="N1787" s="31">
        <f t="shared" si="248"/>
        <v>-15.506203555555562</v>
      </c>
      <c r="O1787" s="24" t="str">
        <f t="shared" si="249"/>
        <v>BRAKING</v>
      </c>
      <c r="P1787" s="24">
        <f t="shared" si="243"/>
        <v>1367.7197499999995</v>
      </c>
      <c r="Q1787" s="24">
        <f t="shared" si="244"/>
        <v>889.0178374999997</v>
      </c>
      <c r="AE1787">
        <f>IF(E1787&lt;1,1,0)</f>
        <v>0</v>
      </c>
      <c r="AF1787">
        <f>IF(AE1787=1,"",E1787)</f>
        <v>46.8</v>
      </c>
      <c r="AG1787">
        <f>E1787/3.6</f>
        <v>12.999999999999998</v>
      </c>
    </row>
    <row r="1788" spans="2:33" x14ac:dyDescent="0.3">
      <c r="B1788" s="7" t="s">
        <v>55</v>
      </c>
      <c r="C1788" s="7">
        <v>1780</v>
      </c>
      <c r="D1788" s="7">
        <v>303</v>
      </c>
      <c r="E1788" s="13">
        <v>43.5</v>
      </c>
      <c r="F1788" s="26">
        <f t="shared" si="250"/>
        <v>-0.95833333333333315</v>
      </c>
      <c r="G1788" s="26">
        <f t="shared" si="245"/>
        <v>12.083333333333332</v>
      </c>
      <c r="H1788" s="26">
        <f t="shared" si="251"/>
        <v>-3.4499999999999993</v>
      </c>
      <c r="I1788" s="28">
        <f>$Y$8*F1788</f>
        <v>-1629.1666666666663</v>
      </c>
      <c r="J1788" s="28">
        <f>$Z$8*$Y$8*$AA$8</f>
        <v>200.12400000000002</v>
      </c>
      <c r="K1788" s="28">
        <f>0.5*$AB$8*$AD$8*$AC$8*(G1788)^2</f>
        <v>61.322916666666657</v>
      </c>
      <c r="L1788" s="28">
        <f t="shared" si="246"/>
        <v>-1367.7197499999995</v>
      </c>
      <c r="M1788" s="31">
        <f t="shared" si="247"/>
        <v>-16526.613645833328</v>
      </c>
      <c r="N1788" s="31">
        <f t="shared" si="248"/>
        <v>-16.526613645833329</v>
      </c>
      <c r="O1788" s="24" t="str">
        <f t="shared" si="249"/>
        <v>BRAKING</v>
      </c>
      <c r="P1788" s="24">
        <f t="shared" si="243"/>
        <v>1424.6719722222224</v>
      </c>
      <c r="Q1788" s="24">
        <f t="shared" si="244"/>
        <v>926.03678194444456</v>
      </c>
      <c r="AE1788">
        <f>IF(E1788&lt;1,1,0)</f>
        <v>0</v>
      </c>
      <c r="AF1788">
        <f>IF(AE1788=1,"",E1788)</f>
        <v>43.5</v>
      </c>
      <c r="AG1788">
        <f>E1788/3.6</f>
        <v>12.083333333333332</v>
      </c>
    </row>
    <row r="1789" spans="2:33" x14ac:dyDescent="0.3">
      <c r="B1789" s="7" t="s">
        <v>55</v>
      </c>
      <c r="C1789" s="7">
        <v>1781</v>
      </c>
      <c r="D1789" s="7">
        <v>304</v>
      </c>
      <c r="E1789" s="13">
        <v>39.9</v>
      </c>
      <c r="F1789" s="26">
        <f t="shared" si="250"/>
        <v>-0.98611111111111127</v>
      </c>
      <c r="G1789" s="26">
        <f t="shared" si="245"/>
        <v>11.083333333333332</v>
      </c>
      <c r="H1789" s="26">
        <f t="shared" si="251"/>
        <v>-3.5500000000000007</v>
      </c>
      <c r="I1789" s="28">
        <f>$Y$8*F1789</f>
        <v>-1676.3888888888891</v>
      </c>
      <c r="J1789" s="28">
        <f>$Z$8*$Y$8*$AA$8</f>
        <v>200.12400000000002</v>
      </c>
      <c r="K1789" s="28">
        <f>0.5*$AB$8*$AD$8*$AC$8*(G1789)^2</f>
        <v>51.592916666666653</v>
      </c>
      <c r="L1789" s="28">
        <f t="shared" si="246"/>
        <v>-1424.6719722222224</v>
      </c>
      <c r="M1789" s="31">
        <f t="shared" si="247"/>
        <v>-15790.114358796296</v>
      </c>
      <c r="N1789" s="31">
        <f t="shared" si="248"/>
        <v>-15.790114358796297</v>
      </c>
      <c r="O1789" s="24" t="str">
        <f t="shared" si="249"/>
        <v>BRAKING</v>
      </c>
      <c r="P1789" s="24">
        <f t="shared" si="243"/>
        <v>1338.8819259259249</v>
      </c>
      <c r="Q1789" s="24">
        <f t="shared" si="244"/>
        <v>870.27325185185123</v>
      </c>
      <c r="AE1789">
        <f>IF(E1789&lt;1,1,0)</f>
        <v>0</v>
      </c>
      <c r="AF1789">
        <f>IF(AE1789=1,"",E1789)</f>
        <v>39.9</v>
      </c>
      <c r="AG1789">
        <f>E1789/3.6</f>
        <v>11.083333333333332</v>
      </c>
    </row>
    <row r="1790" spans="2:33" x14ac:dyDescent="0.3">
      <c r="B1790" s="7" t="s">
        <v>55</v>
      </c>
      <c r="C1790" s="7">
        <v>1782</v>
      </c>
      <c r="D1790" s="7">
        <v>305</v>
      </c>
      <c r="E1790" s="13">
        <v>36.4</v>
      </c>
      <c r="F1790" s="26">
        <f t="shared" si="250"/>
        <v>-0.93055555555555491</v>
      </c>
      <c r="G1790" s="26">
        <f t="shared" si="245"/>
        <v>10.111111111111111</v>
      </c>
      <c r="H1790" s="26">
        <f t="shared" si="251"/>
        <v>-3.3499999999999979</v>
      </c>
      <c r="I1790" s="28">
        <f>$Y$8*F1790</f>
        <v>-1581.9444444444434</v>
      </c>
      <c r="J1790" s="28">
        <f>$Z$8*$Y$8*$AA$8</f>
        <v>200.12400000000002</v>
      </c>
      <c r="K1790" s="28">
        <f>0.5*$AB$8*$AD$8*$AC$8*(G1790)^2</f>
        <v>42.938518518518514</v>
      </c>
      <c r="L1790" s="28">
        <f t="shared" si="246"/>
        <v>-1338.8819259259249</v>
      </c>
      <c r="M1790" s="31">
        <f t="shared" si="247"/>
        <v>-13537.583917695461</v>
      </c>
      <c r="N1790" s="31">
        <f t="shared" si="248"/>
        <v>-13.537583917695461</v>
      </c>
      <c r="O1790" s="24" t="str">
        <f t="shared" si="249"/>
        <v>BRAKING</v>
      </c>
      <c r="P1790" s="24">
        <f t="shared" si="243"/>
        <v>1157.2108148148145</v>
      </c>
      <c r="Q1790" s="24">
        <f t="shared" si="244"/>
        <v>752.18702962962948</v>
      </c>
      <c r="AE1790">
        <f>IF(E1790&lt;1,1,0)</f>
        <v>0</v>
      </c>
      <c r="AF1790">
        <f>IF(AE1790=1,"",E1790)</f>
        <v>36.4</v>
      </c>
      <c r="AG1790">
        <f>E1790/3.6</f>
        <v>10.111111111111111</v>
      </c>
    </row>
    <row r="1791" spans="2:33" x14ac:dyDescent="0.3">
      <c r="B1791" s="7" t="s">
        <v>55</v>
      </c>
      <c r="C1791" s="7">
        <v>1783</v>
      </c>
      <c r="D1791" s="7">
        <v>306</v>
      </c>
      <c r="E1791" s="13">
        <v>33.200000000000003</v>
      </c>
      <c r="F1791" s="26">
        <f t="shared" si="250"/>
        <v>-0.8194444444444442</v>
      </c>
      <c r="G1791" s="26">
        <f t="shared" si="245"/>
        <v>9.2222222222222232</v>
      </c>
      <c r="H1791" s="26">
        <f t="shared" si="251"/>
        <v>-2.9499999999999993</v>
      </c>
      <c r="I1791" s="28">
        <f>$Y$8*F1791</f>
        <v>-1393.0555555555552</v>
      </c>
      <c r="J1791" s="28">
        <f>$Z$8*$Y$8*$AA$8</f>
        <v>200.12400000000002</v>
      </c>
      <c r="K1791" s="28">
        <f>0.5*$AB$8*$AD$8*$AC$8*(G1791)^2</f>
        <v>35.720740740740752</v>
      </c>
      <c r="L1791" s="28">
        <f t="shared" si="246"/>
        <v>-1157.2108148148145</v>
      </c>
      <c r="M1791" s="31">
        <f t="shared" si="247"/>
        <v>-10672.055292181069</v>
      </c>
      <c r="N1791" s="31">
        <f t="shared" si="248"/>
        <v>-10.672055292181069</v>
      </c>
      <c r="O1791" s="24" t="str">
        <f t="shared" si="249"/>
        <v>BRAKING</v>
      </c>
      <c r="P1791" s="24">
        <f t="shared" si="243"/>
        <v>926.67345370370401</v>
      </c>
      <c r="Q1791" s="24">
        <f t="shared" si="244"/>
        <v>602.33774490740768</v>
      </c>
      <c r="AE1791">
        <f>IF(E1791&lt;1,1,0)</f>
        <v>0</v>
      </c>
      <c r="AF1791">
        <f>IF(AE1791=1,"",E1791)</f>
        <v>33.200000000000003</v>
      </c>
      <c r="AG1791">
        <f>E1791/3.6</f>
        <v>9.2222222222222232</v>
      </c>
    </row>
    <row r="1792" spans="2:33" x14ac:dyDescent="0.3">
      <c r="B1792" s="7" t="s">
        <v>55</v>
      </c>
      <c r="C1792" s="7">
        <v>1784</v>
      </c>
      <c r="D1792" s="7">
        <v>307</v>
      </c>
      <c r="E1792" s="13">
        <v>30.5</v>
      </c>
      <c r="F1792" s="26">
        <f t="shared" si="250"/>
        <v>-0.6805555555555558</v>
      </c>
      <c r="G1792" s="26">
        <f t="shared" si="245"/>
        <v>8.4722222222222214</v>
      </c>
      <c r="H1792" s="26">
        <f t="shared" si="251"/>
        <v>-2.4500000000000011</v>
      </c>
      <c r="I1792" s="28">
        <f>$Y$8*F1792</f>
        <v>-1156.9444444444448</v>
      </c>
      <c r="J1792" s="28">
        <f>$Z$8*$Y$8*$AA$8</f>
        <v>200.12400000000002</v>
      </c>
      <c r="K1792" s="28">
        <f>0.5*$AB$8*$AD$8*$AC$8*(G1792)^2</f>
        <v>30.146990740740733</v>
      </c>
      <c r="L1792" s="28">
        <f t="shared" si="246"/>
        <v>-926.67345370370401</v>
      </c>
      <c r="M1792" s="31">
        <f t="shared" si="247"/>
        <v>-7850.983427211936</v>
      </c>
      <c r="N1792" s="31">
        <f t="shared" si="248"/>
        <v>-7.8509834272119363</v>
      </c>
      <c r="O1792" s="24" t="str">
        <f t="shared" si="249"/>
        <v>BRAKING</v>
      </c>
      <c r="P1792" s="24">
        <f t="shared" si="243"/>
        <v>765.58789814814793</v>
      </c>
      <c r="Q1792" s="24">
        <f t="shared" si="244"/>
        <v>497.63213379629616</v>
      </c>
      <c r="AE1792">
        <f>IF(E1792&lt;1,1,0)</f>
        <v>0</v>
      </c>
      <c r="AF1792">
        <f>IF(AE1792=1,"",E1792)</f>
        <v>30.5</v>
      </c>
      <c r="AG1792">
        <f>E1792/3.6</f>
        <v>8.4722222222222214</v>
      </c>
    </row>
    <row r="1793" spans="2:33" x14ac:dyDescent="0.3">
      <c r="B1793" s="7" t="s">
        <v>55</v>
      </c>
      <c r="C1793" s="7">
        <v>1785</v>
      </c>
      <c r="D1793" s="7">
        <v>308</v>
      </c>
      <c r="E1793" s="13">
        <v>28.3</v>
      </c>
      <c r="F1793" s="26">
        <f t="shared" si="250"/>
        <v>-0.58333333333333326</v>
      </c>
      <c r="G1793" s="26">
        <f t="shared" si="245"/>
        <v>7.8611111111111107</v>
      </c>
      <c r="H1793" s="26">
        <f t="shared" si="251"/>
        <v>-2.0999999999999996</v>
      </c>
      <c r="I1793" s="28">
        <f>$Y$8*F1793</f>
        <v>-991.66666666666652</v>
      </c>
      <c r="J1793" s="28">
        <f>$Z$8*$Y$8*$AA$8</f>
        <v>200.12400000000002</v>
      </c>
      <c r="K1793" s="28">
        <f>0.5*$AB$8*$AD$8*$AC$8*(G1793)^2</f>
        <v>25.954768518518517</v>
      </c>
      <c r="L1793" s="28">
        <f t="shared" si="246"/>
        <v>-765.58789814814793</v>
      </c>
      <c r="M1793" s="31">
        <f t="shared" si="247"/>
        <v>-6018.371532664607</v>
      </c>
      <c r="N1793" s="31">
        <f t="shared" si="248"/>
        <v>-6.0183715326646068</v>
      </c>
      <c r="O1793" s="24" t="str">
        <f t="shared" si="249"/>
        <v>BRAKING</v>
      </c>
      <c r="P1793" s="24">
        <f t="shared" si="243"/>
        <v>698.29345370370413</v>
      </c>
      <c r="Q1793" s="24">
        <f t="shared" si="244"/>
        <v>453.89074490740768</v>
      </c>
      <c r="AE1793">
        <f>IF(E1793&lt;1,1,0)</f>
        <v>0</v>
      </c>
      <c r="AF1793">
        <f>IF(AE1793=1,"",E1793)</f>
        <v>28.3</v>
      </c>
      <c r="AG1793">
        <f>E1793/3.6</f>
        <v>7.8611111111111107</v>
      </c>
    </row>
    <row r="1794" spans="2:33" x14ac:dyDescent="0.3">
      <c r="B1794" s="7" t="s">
        <v>55</v>
      </c>
      <c r="C1794" s="7">
        <v>1786</v>
      </c>
      <c r="D1794" s="7">
        <v>309</v>
      </c>
      <c r="E1794" s="13">
        <v>26.3</v>
      </c>
      <c r="F1794" s="26">
        <f t="shared" si="250"/>
        <v>-0.54166666666666696</v>
      </c>
      <c r="G1794" s="26">
        <f t="shared" si="245"/>
        <v>7.3055555555555554</v>
      </c>
      <c r="H1794" s="26">
        <f t="shared" si="251"/>
        <v>-1.9500000000000011</v>
      </c>
      <c r="I1794" s="28">
        <f>$Y$8*F1794</f>
        <v>-920.83333333333383</v>
      </c>
      <c r="J1794" s="28">
        <f>$Z$8*$Y$8*$AA$8</f>
        <v>200.12400000000002</v>
      </c>
      <c r="K1794" s="28">
        <f>0.5*$AB$8*$AD$8*$AC$8*(G1794)^2</f>
        <v>22.415879629629629</v>
      </c>
      <c r="L1794" s="28">
        <f t="shared" si="246"/>
        <v>-698.29345370370413</v>
      </c>
      <c r="M1794" s="31">
        <f t="shared" si="247"/>
        <v>-5101.4216201131721</v>
      </c>
      <c r="N1794" s="31">
        <f t="shared" si="248"/>
        <v>-5.1014216201131726</v>
      </c>
      <c r="O1794" s="24" t="str">
        <f t="shared" si="249"/>
        <v>BRAKING</v>
      </c>
      <c r="P1794" s="24">
        <f t="shared" si="243"/>
        <v>677.80414814814833</v>
      </c>
      <c r="Q1794" s="24">
        <f t="shared" si="244"/>
        <v>440.57269629629644</v>
      </c>
      <c r="AE1794">
        <f>IF(E1794&lt;1,1,0)</f>
        <v>0</v>
      </c>
      <c r="AF1794">
        <f>IF(AE1794=1,"",E1794)</f>
        <v>26.3</v>
      </c>
      <c r="AG1794">
        <f>E1794/3.6</f>
        <v>7.3055555555555554</v>
      </c>
    </row>
    <row r="1795" spans="2:33" x14ac:dyDescent="0.3">
      <c r="B1795" s="7" t="s">
        <v>55</v>
      </c>
      <c r="C1795" s="7">
        <v>1787</v>
      </c>
      <c r="D1795" s="7">
        <v>310</v>
      </c>
      <c r="E1795" s="13">
        <v>24.4</v>
      </c>
      <c r="F1795" s="26">
        <f t="shared" si="250"/>
        <v>-0.5277777777777779</v>
      </c>
      <c r="G1795" s="26">
        <f t="shared" si="245"/>
        <v>6.7777777777777768</v>
      </c>
      <c r="H1795" s="26">
        <f t="shared" si="251"/>
        <v>-1.9000000000000004</v>
      </c>
      <c r="I1795" s="28">
        <f>$Y$8*F1795</f>
        <v>-897.2222222222224</v>
      </c>
      <c r="J1795" s="28">
        <f>$Z$8*$Y$8*$AA$8</f>
        <v>200.12400000000002</v>
      </c>
      <c r="K1795" s="28">
        <f>0.5*$AB$8*$AD$8*$AC$8*(G1795)^2</f>
        <v>19.294074074074068</v>
      </c>
      <c r="L1795" s="28">
        <f t="shared" si="246"/>
        <v>-677.80414814814833</v>
      </c>
      <c r="M1795" s="31">
        <f t="shared" si="247"/>
        <v>-4594.0058930041159</v>
      </c>
      <c r="N1795" s="31">
        <f t="shared" si="248"/>
        <v>-4.5940058930041161</v>
      </c>
      <c r="O1795" s="24" t="str">
        <f t="shared" si="249"/>
        <v>BRAKING</v>
      </c>
      <c r="P1795" s="24">
        <f t="shared" si="243"/>
        <v>704.30308333333289</v>
      </c>
      <c r="Q1795" s="24">
        <f t="shared" si="244"/>
        <v>457.7970041666664</v>
      </c>
      <c r="AE1795">
        <f>IF(E1795&lt;1,1,0)</f>
        <v>0</v>
      </c>
      <c r="AF1795">
        <f>IF(AE1795=1,"",E1795)</f>
        <v>24.4</v>
      </c>
      <c r="AG1795">
        <f>E1795/3.6</f>
        <v>6.7777777777777768</v>
      </c>
    </row>
    <row r="1796" spans="2:33" x14ac:dyDescent="0.3">
      <c r="B1796" s="7" t="s">
        <v>55</v>
      </c>
      <c r="C1796" s="7">
        <v>1788</v>
      </c>
      <c r="D1796" s="7">
        <v>311</v>
      </c>
      <c r="E1796" s="13">
        <v>22.5</v>
      </c>
      <c r="F1796" s="26">
        <f t="shared" si="250"/>
        <v>-0.54166666666666641</v>
      </c>
      <c r="G1796" s="26">
        <f t="shared" si="245"/>
        <v>6.25</v>
      </c>
      <c r="H1796" s="26">
        <f t="shared" si="251"/>
        <v>-1.9499999999999993</v>
      </c>
      <c r="I1796" s="28">
        <f>$Y$8*F1796</f>
        <v>-920.83333333333292</v>
      </c>
      <c r="J1796" s="28">
        <f>$Z$8*$Y$8*$AA$8</f>
        <v>200.12400000000002</v>
      </c>
      <c r="K1796" s="28">
        <f>0.5*$AB$8*$AD$8*$AC$8*(G1796)^2</f>
        <v>16.40625</v>
      </c>
      <c r="L1796" s="28">
        <f t="shared" si="246"/>
        <v>-704.30308333333289</v>
      </c>
      <c r="M1796" s="31">
        <f t="shared" si="247"/>
        <v>-4401.8942708333307</v>
      </c>
      <c r="N1796" s="31">
        <f t="shared" si="248"/>
        <v>-4.4018942708333304</v>
      </c>
      <c r="O1796" s="24" t="str">
        <f t="shared" si="249"/>
        <v>BRAKING</v>
      </c>
      <c r="P1796" s="24">
        <f t="shared" si="243"/>
        <v>801.53456481481498</v>
      </c>
      <c r="Q1796" s="24">
        <f t="shared" si="244"/>
        <v>520.99746712962974</v>
      </c>
      <c r="AE1796">
        <f>IF(E1796&lt;1,1,0)</f>
        <v>0</v>
      </c>
      <c r="AF1796">
        <f>IF(AE1796=1,"",E1796)</f>
        <v>22.5</v>
      </c>
      <c r="AG1796">
        <f>E1796/3.6</f>
        <v>6.25</v>
      </c>
    </row>
    <row r="1797" spans="2:33" x14ac:dyDescent="0.3">
      <c r="B1797" s="7" t="s">
        <v>55</v>
      </c>
      <c r="C1797" s="7">
        <v>1789</v>
      </c>
      <c r="D1797" s="7">
        <v>312</v>
      </c>
      <c r="E1797" s="13">
        <v>20.5</v>
      </c>
      <c r="F1797" s="26">
        <f t="shared" si="250"/>
        <v>-0.59722222222222232</v>
      </c>
      <c r="G1797" s="26">
        <f t="shared" si="245"/>
        <v>5.6944444444444446</v>
      </c>
      <c r="H1797" s="26">
        <f t="shared" si="251"/>
        <v>-2.1500000000000004</v>
      </c>
      <c r="I1797" s="28">
        <f>$Y$8*F1797</f>
        <v>-1015.2777777777779</v>
      </c>
      <c r="J1797" s="28">
        <f>$Z$8*$Y$8*$AA$8</f>
        <v>200.12400000000002</v>
      </c>
      <c r="K1797" s="28">
        <f>0.5*$AB$8*$AD$8*$AC$8*(G1797)^2</f>
        <v>13.619212962962965</v>
      </c>
      <c r="L1797" s="28">
        <f t="shared" si="246"/>
        <v>-801.53456481481498</v>
      </c>
      <c r="M1797" s="31">
        <f t="shared" si="247"/>
        <v>-4564.2940496399187</v>
      </c>
      <c r="N1797" s="31">
        <f t="shared" si="248"/>
        <v>-4.5642940496399191</v>
      </c>
      <c r="O1797" s="24" t="str">
        <f t="shared" si="249"/>
        <v>BRAKING</v>
      </c>
      <c r="P1797" s="24">
        <f t="shared" si="243"/>
        <v>969.69692592592583</v>
      </c>
      <c r="Q1797" s="24">
        <f t="shared" si="244"/>
        <v>630.30300185185183</v>
      </c>
      <c r="AE1797">
        <f>IF(E1797&lt;1,1,0)</f>
        <v>0</v>
      </c>
      <c r="AF1797">
        <f>IF(AE1797=1,"",E1797)</f>
        <v>20.5</v>
      </c>
      <c r="AG1797">
        <f>E1797/3.6</f>
        <v>5.6944444444444446</v>
      </c>
    </row>
    <row r="1798" spans="2:33" x14ac:dyDescent="0.3">
      <c r="B1798" s="7" t="s">
        <v>55</v>
      </c>
      <c r="C1798" s="7">
        <v>1790</v>
      </c>
      <c r="D1798" s="7">
        <v>313</v>
      </c>
      <c r="E1798" s="13">
        <v>18.2</v>
      </c>
      <c r="F1798" s="26">
        <f t="shared" si="250"/>
        <v>-0.69444444444444442</v>
      </c>
      <c r="G1798" s="26">
        <f t="shared" si="245"/>
        <v>5.0555555555555554</v>
      </c>
      <c r="H1798" s="26">
        <f t="shared" si="251"/>
        <v>-2.5</v>
      </c>
      <c r="I1798" s="28">
        <f>$Y$8*F1798</f>
        <v>-1180.5555555555554</v>
      </c>
      <c r="J1798" s="28">
        <f>$Z$8*$Y$8*$AA$8</f>
        <v>200.12400000000002</v>
      </c>
      <c r="K1798" s="28">
        <f>0.5*$AB$8*$AD$8*$AC$8*(G1798)^2</f>
        <v>10.734629629629628</v>
      </c>
      <c r="L1798" s="28">
        <f t="shared" si="246"/>
        <v>-969.69692592592583</v>
      </c>
      <c r="M1798" s="31">
        <f t="shared" si="247"/>
        <v>-4902.3566810699585</v>
      </c>
      <c r="N1798" s="31">
        <f t="shared" si="248"/>
        <v>-4.9023566810699588</v>
      </c>
      <c r="O1798" s="24" t="str">
        <f t="shared" si="249"/>
        <v>BRAKING</v>
      </c>
      <c r="P1798" s="24">
        <f t="shared" si="243"/>
        <v>1185.1456759259256</v>
      </c>
      <c r="Q1798" s="24">
        <f t="shared" si="244"/>
        <v>770.34468935185168</v>
      </c>
      <c r="AE1798">
        <f>IF(E1798&lt;1,1,0)</f>
        <v>0</v>
      </c>
      <c r="AF1798">
        <f>IF(AE1798=1,"",E1798)</f>
        <v>18.2</v>
      </c>
      <c r="AG1798">
        <f>E1798/3.6</f>
        <v>5.0555555555555554</v>
      </c>
    </row>
    <row r="1799" spans="2:33" x14ac:dyDescent="0.3">
      <c r="B1799" s="7" t="s">
        <v>55</v>
      </c>
      <c r="C1799" s="7">
        <v>1791</v>
      </c>
      <c r="D1799" s="7">
        <v>314</v>
      </c>
      <c r="E1799" s="13">
        <v>15.5</v>
      </c>
      <c r="F1799" s="26">
        <f t="shared" si="250"/>
        <v>-0.8194444444444442</v>
      </c>
      <c r="G1799" s="26">
        <f t="shared" si="245"/>
        <v>4.3055555555555554</v>
      </c>
      <c r="H1799" s="26">
        <f t="shared" si="251"/>
        <v>-2.9499999999999993</v>
      </c>
      <c r="I1799" s="28">
        <f>$Y$8*F1799</f>
        <v>-1393.0555555555552</v>
      </c>
      <c r="J1799" s="28">
        <f>$Z$8*$Y$8*$AA$8</f>
        <v>200.12400000000002</v>
      </c>
      <c r="K1799" s="28">
        <f>0.5*$AB$8*$AD$8*$AC$8*(G1799)^2</f>
        <v>7.7858796296296289</v>
      </c>
      <c r="L1799" s="28">
        <f t="shared" si="246"/>
        <v>-1185.1456759259256</v>
      </c>
      <c r="M1799" s="31">
        <f t="shared" si="247"/>
        <v>-5102.7105491255124</v>
      </c>
      <c r="N1799" s="31">
        <f t="shared" si="248"/>
        <v>-5.1027105491255123</v>
      </c>
      <c r="O1799" s="24" t="str">
        <f t="shared" si="249"/>
        <v>BRAKING</v>
      </c>
      <c r="P1799" s="24">
        <f t="shared" si="243"/>
        <v>1400.528638888889</v>
      </c>
      <c r="Q1799" s="24">
        <f t="shared" si="244"/>
        <v>910.34361527777787</v>
      </c>
      <c r="AE1799">
        <f>IF(E1799&lt;1,1,0)</f>
        <v>0</v>
      </c>
      <c r="AF1799">
        <f>IF(AE1799=1,"",E1799)</f>
        <v>15.5</v>
      </c>
      <c r="AG1799">
        <f>E1799/3.6</f>
        <v>4.3055555555555554</v>
      </c>
    </row>
    <row r="1800" spans="2:33" x14ac:dyDescent="0.3">
      <c r="B1800" s="7" t="s">
        <v>55</v>
      </c>
      <c r="C1800" s="7">
        <v>1792</v>
      </c>
      <c r="D1800" s="7">
        <v>315</v>
      </c>
      <c r="E1800" s="13">
        <v>12.3</v>
      </c>
      <c r="F1800" s="26">
        <f t="shared" si="250"/>
        <v>-0.94444444444444453</v>
      </c>
      <c r="G1800" s="26">
        <f t="shared" si="245"/>
        <v>3.416666666666667</v>
      </c>
      <c r="H1800" s="26">
        <f t="shared" si="251"/>
        <v>-3.4000000000000004</v>
      </c>
      <c r="I1800" s="28">
        <f>$Y$8*F1800</f>
        <v>-1605.5555555555557</v>
      </c>
      <c r="J1800" s="28">
        <f>$Z$8*$Y$8*$AA$8</f>
        <v>200.12400000000002</v>
      </c>
      <c r="K1800" s="28">
        <f>0.5*$AB$8*$AD$8*$AC$8*(G1800)^2</f>
        <v>4.902916666666667</v>
      </c>
      <c r="L1800" s="28">
        <f t="shared" si="246"/>
        <v>-1400.528638888889</v>
      </c>
      <c r="M1800" s="31">
        <f t="shared" si="247"/>
        <v>-4785.1395162037043</v>
      </c>
      <c r="N1800" s="31">
        <f t="shared" si="248"/>
        <v>-4.7851395162037047</v>
      </c>
      <c r="O1800" s="24" t="str">
        <f t="shared" si="249"/>
        <v>BRAKING</v>
      </c>
      <c r="P1800" s="24">
        <f t="shared" ref="P1800:P1808" si="252">MAX(-L1801,0)</f>
        <v>1473.8119722222223</v>
      </c>
      <c r="Q1800" s="24">
        <f t="shared" ref="Q1800:Q1808" si="253">P1800*0.65</f>
        <v>957.97778194444447</v>
      </c>
      <c r="AE1800">
        <f>IF(E1800&lt;1,1,0)</f>
        <v>0</v>
      </c>
      <c r="AF1800">
        <f>IF(AE1800=1,"",E1800)</f>
        <v>12.3</v>
      </c>
      <c r="AG1800">
        <f>E1800/3.6</f>
        <v>3.416666666666667</v>
      </c>
    </row>
    <row r="1801" spans="2:33" x14ac:dyDescent="0.3">
      <c r="B1801" s="7" t="s">
        <v>55</v>
      </c>
      <c r="C1801" s="7">
        <v>1793</v>
      </c>
      <c r="D1801" s="7">
        <v>316</v>
      </c>
      <c r="E1801" s="13">
        <v>8.6999999999999993</v>
      </c>
      <c r="F1801" s="26">
        <f t="shared" si="250"/>
        <v>-0.98611111111111116</v>
      </c>
      <c r="G1801" s="26">
        <f t="shared" ref="G1801:G1808" si="254">E1801/3.6</f>
        <v>2.4166666666666665</v>
      </c>
      <c r="H1801" s="26">
        <f t="shared" si="251"/>
        <v>-3.5500000000000003</v>
      </c>
      <c r="I1801" s="28">
        <f>$Y$8*F1801</f>
        <v>-1676.3888888888889</v>
      </c>
      <c r="J1801" s="28">
        <f>$Z$8*$Y$8*$AA$8</f>
        <v>200.12400000000002</v>
      </c>
      <c r="K1801" s="28">
        <f>0.5*$AB$8*$AD$8*$AC$8*(G1801)^2</f>
        <v>2.452916666666666</v>
      </c>
      <c r="L1801" s="28">
        <f t="shared" ref="L1801:L1808" si="255">I1801+$J$8+K1801</f>
        <v>-1473.8119722222223</v>
      </c>
      <c r="M1801" s="31">
        <f t="shared" ref="M1801:M1808" si="256">L1801*G1801</f>
        <v>-3561.7122662037036</v>
      </c>
      <c r="N1801" s="31">
        <f t="shared" ref="N1801:N1808" si="257">M1801/1000</f>
        <v>-3.5617122662037035</v>
      </c>
      <c r="O1801" s="24" t="str">
        <f t="shared" ref="O1801:O1809" si="258">IF(L1801&lt;0, "BRAKING", "")</f>
        <v>BRAKING</v>
      </c>
      <c r="P1801" s="24">
        <f t="shared" si="252"/>
        <v>1853.1663703703703</v>
      </c>
      <c r="Q1801" s="24">
        <f t="shared" si="253"/>
        <v>1204.5581407407408</v>
      </c>
      <c r="AE1801">
        <f>IF(E1801&lt;1,1,0)</f>
        <v>0</v>
      </c>
      <c r="AF1801">
        <f>IF(AE1801=1,"",E1801)</f>
        <v>8.6999999999999993</v>
      </c>
      <c r="AG1801">
        <f>E1801/3.6</f>
        <v>2.4166666666666665</v>
      </c>
    </row>
    <row r="1802" spans="2:33" x14ac:dyDescent="0.3">
      <c r="B1802" s="7" t="s">
        <v>55</v>
      </c>
      <c r="C1802" s="7">
        <v>1794</v>
      </c>
      <c r="D1802" s="7">
        <v>317</v>
      </c>
      <c r="E1802" s="13">
        <v>5.2</v>
      </c>
      <c r="F1802" s="26">
        <f t="shared" ref="F1802:F1808" si="259">($E1803-$E1801)/2/3.6</f>
        <v>-1.2083333333333333</v>
      </c>
      <c r="G1802" s="26">
        <f t="shared" si="254"/>
        <v>1.4444444444444444</v>
      </c>
      <c r="H1802" s="26">
        <f t="shared" ref="G1802:H1808" si="260">($E1803-$E1801)/2</f>
        <v>-4.3499999999999996</v>
      </c>
      <c r="I1802" s="28">
        <f>$Y$8*F1802</f>
        <v>-2054.1666666666665</v>
      </c>
      <c r="J1802" s="28">
        <f>$Z$8*$Y$8*$AA$8</f>
        <v>200.12400000000002</v>
      </c>
      <c r="K1802" s="28">
        <f>0.5*$AB$8*$AD$8*$AC$8*(G1802)^2</f>
        <v>0.87629629629629624</v>
      </c>
      <c r="L1802" s="28">
        <f t="shared" si="255"/>
        <v>-1853.1663703703703</v>
      </c>
      <c r="M1802" s="31">
        <f t="shared" si="256"/>
        <v>-2676.7958683127572</v>
      </c>
      <c r="N1802" s="31">
        <f t="shared" si="257"/>
        <v>-2.6767958683127571</v>
      </c>
      <c r="O1802" s="24" t="str">
        <f t="shared" si="258"/>
        <v>BRAKING</v>
      </c>
      <c r="P1802" s="24">
        <f t="shared" si="252"/>
        <v>1027.6537777777778</v>
      </c>
      <c r="Q1802" s="24">
        <f t="shared" si="253"/>
        <v>667.97495555555565</v>
      </c>
      <c r="AE1802">
        <f>IF(E1802&lt;1,1,0)</f>
        <v>0</v>
      </c>
      <c r="AF1802">
        <f>IF(AE1802=1,"",E1802)</f>
        <v>5.2</v>
      </c>
      <c r="AG1802">
        <f>E1802/3.6</f>
        <v>1.4444444444444444</v>
      </c>
    </row>
    <row r="1803" spans="2:33" x14ac:dyDescent="0.3">
      <c r="B1803" s="7" t="s">
        <v>55</v>
      </c>
      <c r="C1803" s="7">
        <v>1795</v>
      </c>
      <c r="D1803" s="7">
        <v>318</v>
      </c>
      <c r="E1803" s="13">
        <v>0</v>
      </c>
      <c r="F1803" s="26">
        <f t="shared" si="259"/>
        <v>-0.72222222222222221</v>
      </c>
      <c r="G1803" s="26">
        <f t="shared" si="254"/>
        <v>0</v>
      </c>
      <c r="H1803" s="26">
        <f t="shared" si="260"/>
        <v>-2.6</v>
      </c>
      <c r="I1803" s="28">
        <f>$Y$8*F1803</f>
        <v>-1227.7777777777778</v>
      </c>
      <c r="J1803" s="28">
        <f>$Z$8*$Y$8*$AA$8</f>
        <v>200.12400000000002</v>
      </c>
      <c r="K1803" s="28">
        <f>0.5*$AB$8*$AD$8*$AC$8*(G1803)^2</f>
        <v>0</v>
      </c>
      <c r="L1803" s="28">
        <f t="shared" si="255"/>
        <v>-1027.6537777777778</v>
      </c>
      <c r="M1803" s="31">
        <f t="shared" si="256"/>
        <v>0</v>
      </c>
      <c r="N1803" s="31">
        <f t="shared" si="257"/>
        <v>0</v>
      </c>
      <c r="O1803" s="24" t="str">
        <f t="shared" si="258"/>
        <v>BRAKING</v>
      </c>
      <c r="P1803" s="24">
        <f t="shared" si="252"/>
        <v>0</v>
      </c>
      <c r="Q1803" s="24">
        <f t="shared" si="253"/>
        <v>0</v>
      </c>
      <c r="AE1803">
        <f>IF(E1803&lt;1,1,0)</f>
        <v>1</v>
      </c>
      <c r="AF1803" t="str">
        <f>IF(AE1803=1,"",E1803)</f>
        <v/>
      </c>
      <c r="AG1803">
        <f>E1803/3.6</f>
        <v>0</v>
      </c>
    </row>
    <row r="1804" spans="2:33" x14ac:dyDescent="0.3">
      <c r="B1804" s="7" t="s">
        <v>55</v>
      </c>
      <c r="C1804" s="7">
        <v>1796</v>
      </c>
      <c r="D1804" s="7">
        <v>319</v>
      </c>
      <c r="E1804" s="13">
        <v>0</v>
      </c>
      <c r="F1804" s="26">
        <f t="shared" si="259"/>
        <v>0</v>
      </c>
      <c r="G1804" s="26">
        <f t="shared" si="254"/>
        <v>0</v>
      </c>
      <c r="H1804" s="26">
        <f t="shared" si="260"/>
        <v>0</v>
      </c>
      <c r="I1804" s="28">
        <f>$Y$8*F1804</f>
        <v>0</v>
      </c>
      <c r="J1804" s="28">
        <f>$Z$8*$Y$8*$AA$8</f>
        <v>200.12400000000002</v>
      </c>
      <c r="K1804" s="28">
        <f>0.5*$AB$8*$AD$8*$AC$8*(G1804)^2</f>
        <v>0</v>
      </c>
      <c r="L1804" s="28">
        <f t="shared" si="255"/>
        <v>200.12400000000002</v>
      </c>
      <c r="M1804" s="31">
        <f t="shared" si="256"/>
        <v>0</v>
      </c>
      <c r="N1804" s="31">
        <f t="shared" si="257"/>
        <v>0</v>
      </c>
      <c r="O1804" s="24" t="str">
        <f t="shared" si="258"/>
        <v/>
      </c>
      <c r="P1804" s="24">
        <f t="shared" si="252"/>
        <v>0</v>
      </c>
      <c r="Q1804" s="24">
        <f t="shared" si="253"/>
        <v>0</v>
      </c>
      <c r="AE1804">
        <f>IF(E1804&lt;1,1,0)</f>
        <v>1</v>
      </c>
      <c r="AF1804" t="str">
        <f>IF(AE1804=1,"",E1804)</f>
        <v/>
      </c>
      <c r="AG1804">
        <f>E1804/3.6</f>
        <v>0</v>
      </c>
    </row>
    <row r="1805" spans="2:33" x14ac:dyDescent="0.3">
      <c r="B1805" s="7" t="s">
        <v>55</v>
      </c>
      <c r="C1805" s="7">
        <v>1797</v>
      </c>
      <c r="D1805" s="7">
        <v>320</v>
      </c>
      <c r="E1805" s="13">
        <v>0</v>
      </c>
      <c r="F1805" s="26">
        <f t="shared" si="259"/>
        <v>0</v>
      </c>
      <c r="G1805" s="26">
        <f t="shared" si="254"/>
        <v>0</v>
      </c>
      <c r="H1805" s="26">
        <f t="shared" si="260"/>
        <v>0</v>
      </c>
      <c r="I1805" s="28">
        <f>$Y$8*F1805</f>
        <v>0</v>
      </c>
      <c r="J1805" s="28">
        <f>$Z$8*$Y$8*$AA$8</f>
        <v>200.12400000000002</v>
      </c>
      <c r="K1805" s="28">
        <f>0.5*$AB$8*$AD$8*$AC$8*(G1805)^2</f>
        <v>0</v>
      </c>
      <c r="L1805" s="28">
        <f t="shared" si="255"/>
        <v>200.12400000000002</v>
      </c>
      <c r="M1805" s="31">
        <f t="shared" si="256"/>
        <v>0</v>
      </c>
      <c r="N1805" s="31">
        <f t="shared" si="257"/>
        <v>0</v>
      </c>
      <c r="O1805" s="24" t="str">
        <f t="shared" si="258"/>
        <v/>
      </c>
      <c r="P1805" s="24">
        <f t="shared" si="252"/>
        <v>0</v>
      </c>
      <c r="Q1805" s="24">
        <f t="shared" si="253"/>
        <v>0</v>
      </c>
      <c r="AE1805">
        <f>IF(E1805&lt;1,1,0)</f>
        <v>1</v>
      </c>
      <c r="AF1805" t="str">
        <f>IF(AE1805=1,"",E1805)</f>
        <v/>
      </c>
      <c r="AG1805">
        <f>E1805/3.6</f>
        <v>0</v>
      </c>
    </row>
    <row r="1806" spans="2:33" x14ac:dyDescent="0.3">
      <c r="B1806" s="7" t="s">
        <v>55</v>
      </c>
      <c r="C1806" s="7">
        <v>1798</v>
      </c>
      <c r="D1806" s="7">
        <v>321</v>
      </c>
      <c r="E1806" s="13">
        <v>0</v>
      </c>
      <c r="F1806" s="26">
        <f t="shared" si="259"/>
        <v>0</v>
      </c>
      <c r="G1806" s="26">
        <f t="shared" si="254"/>
        <v>0</v>
      </c>
      <c r="H1806" s="26">
        <f t="shared" si="260"/>
        <v>0</v>
      </c>
      <c r="I1806" s="28">
        <f>$Y$8*F1806</f>
        <v>0</v>
      </c>
      <c r="J1806" s="28">
        <f>$Z$8*$Y$8*$AA$8</f>
        <v>200.12400000000002</v>
      </c>
      <c r="K1806" s="28">
        <f>0.5*$AB$8*$AD$8*$AC$8*(G1806)^2</f>
        <v>0</v>
      </c>
      <c r="L1806" s="28">
        <f t="shared" si="255"/>
        <v>200.12400000000002</v>
      </c>
      <c r="M1806" s="31">
        <f t="shared" si="256"/>
        <v>0</v>
      </c>
      <c r="N1806" s="31">
        <f t="shared" si="257"/>
        <v>0</v>
      </c>
      <c r="O1806" s="24" t="str">
        <f t="shared" si="258"/>
        <v/>
      </c>
      <c r="P1806" s="24">
        <f t="shared" si="252"/>
        <v>0</v>
      </c>
      <c r="Q1806" s="24">
        <f t="shared" si="253"/>
        <v>0</v>
      </c>
      <c r="AE1806">
        <f>IF(E1806&lt;1,1,0)</f>
        <v>1</v>
      </c>
      <c r="AF1806" t="str">
        <f>IF(AE1806=1,"",E1806)</f>
        <v/>
      </c>
      <c r="AG1806">
        <f>E1806/3.6</f>
        <v>0</v>
      </c>
    </row>
    <row r="1807" spans="2:33" x14ac:dyDescent="0.3">
      <c r="B1807" s="7" t="s">
        <v>55</v>
      </c>
      <c r="C1807" s="7">
        <v>1799</v>
      </c>
      <c r="D1807" s="7">
        <v>322</v>
      </c>
      <c r="E1807" s="13">
        <v>0</v>
      </c>
      <c r="F1807" s="26">
        <f t="shared" si="259"/>
        <v>0</v>
      </c>
      <c r="G1807" s="26">
        <f t="shared" si="254"/>
        <v>0</v>
      </c>
      <c r="H1807" s="26">
        <f t="shared" si="260"/>
        <v>0</v>
      </c>
      <c r="I1807" s="28">
        <f>$Y$8*F1807</f>
        <v>0</v>
      </c>
      <c r="J1807" s="28">
        <f>$Z$8*$Y$8*$AA$8</f>
        <v>200.12400000000002</v>
      </c>
      <c r="K1807" s="28">
        <f>0.5*$AB$8*$AD$8*$AC$8*(G1807)^2</f>
        <v>0</v>
      </c>
      <c r="L1807" s="28">
        <f t="shared" si="255"/>
        <v>200.12400000000002</v>
      </c>
      <c r="M1807" s="31">
        <f t="shared" si="256"/>
        <v>0</v>
      </c>
      <c r="N1807" s="31">
        <f t="shared" si="257"/>
        <v>0</v>
      </c>
      <c r="O1807" s="24" t="str">
        <f t="shared" si="258"/>
        <v/>
      </c>
      <c r="P1807" s="24">
        <f t="shared" si="252"/>
        <v>0</v>
      </c>
      <c r="Q1807" s="24">
        <f t="shared" si="253"/>
        <v>0</v>
      </c>
      <c r="AE1807">
        <f>IF(E1807&lt;1,1,0)</f>
        <v>1</v>
      </c>
      <c r="AF1807" t="str">
        <f>IF(AE1807=1,"",E1807)</f>
        <v/>
      </c>
      <c r="AG1807">
        <f>E1807/3.6</f>
        <v>0</v>
      </c>
    </row>
    <row r="1808" spans="2:33" x14ac:dyDescent="0.3">
      <c r="B1808" s="7" t="s">
        <v>55</v>
      </c>
      <c r="C1808" s="7">
        <v>1800</v>
      </c>
      <c r="D1808" s="7">
        <v>323</v>
      </c>
      <c r="E1808" s="13">
        <v>0</v>
      </c>
      <c r="F1808" s="26">
        <f t="shared" si="259"/>
        <v>0</v>
      </c>
      <c r="G1808" s="26">
        <f t="shared" si="254"/>
        <v>0</v>
      </c>
      <c r="H1808" s="26">
        <f t="shared" si="260"/>
        <v>0</v>
      </c>
      <c r="I1808" s="28">
        <f>$Y$8*F1808</f>
        <v>0</v>
      </c>
      <c r="J1808" s="28">
        <f>$Z$8*$Y$8*$AA$8</f>
        <v>200.12400000000002</v>
      </c>
      <c r="K1808" s="28">
        <f>0.5*$AB$8*$AD$8*$AC$8*(G1808)^2</f>
        <v>0</v>
      </c>
      <c r="L1808" s="28">
        <f t="shared" si="255"/>
        <v>200.12400000000002</v>
      </c>
      <c r="M1808" s="31">
        <f t="shared" si="256"/>
        <v>0</v>
      </c>
      <c r="N1808" s="31">
        <f t="shared" si="257"/>
        <v>0</v>
      </c>
      <c r="O1808" s="24" t="str">
        <f t="shared" si="258"/>
        <v/>
      </c>
      <c r="P1808" s="24">
        <f t="shared" si="252"/>
        <v>0</v>
      </c>
      <c r="Q1808" s="24">
        <f t="shared" si="253"/>
        <v>0</v>
      </c>
      <c r="AE1808">
        <f>IF(E1808&lt;1,1,0)</f>
        <v>1</v>
      </c>
      <c r="AF1808" t="str">
        <f>IF(AE1808=1,"",E1808)</f>
        <v/>
      </c>
      <c r="AG1808">
        <f>E1808/3.6</f>
        <v>0</v>
      </c>
    </row>
    <row r="1809" spans="15:15" x14ac:dyDescent="0.3">
      <c r="O1809" t="str">
        <f t="shared" si="258"/>
        <v/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116A0-1232-4FE3-AA55-84EBE1A4A69C}">
  <dimension ref="A1"/>
  <sheetViews>
    <sheetView zoomScale="40" zoomScaleNormal="40" workbookViewId="0">
      <selection activeCell="AA49" sqref="AA49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A39FE-F780-41B0-8D1D-F4453E766B11}">
  <dimension ref="A1"/>
  <sheetViews>
    <sheetView topLeftCell="A28" zoomScale="70" workbookViewId="0">
      <selection activeCell="P57" sqref="P57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67296-B443-4840-873B-533DB8691A89}">
  <dimension ref="A1"/>
  <sheetViews>
    <sheetView zoomScale="98" workbookViewId="0">
      <selection activeCell="P16" sqref="P16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A4C3E-7A4C-4301-A98D-82B32461FD9E}">
  <dimension ref="A1"/>
  <sheetViews>
    <sheetView tabSelected="1" topLeftCell="A56" workbookViewId="0">
      <selection activeCell="P66" sqref="P66"/>
    </sheetView>
  </sheetViews>
  <sheetFormatPr defaultRowHeight="14.4" x14ac:dyDescent="0.3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FE4E44-51DB-4210-B277-49322475A5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Charts</vt:lpstr>
      </vt:variant>
      <vt:variant>
        <vt:i4>3</vt:i4>
      </vt:variant>
    </vt:vector>
  </HeadingPairs>
  <TitlesOfParts>
    <vt:vector size="9" baseType="lpstr">
      <vt:lpstr>Explanations</vt:lpstr>
      <vt:lpstr>WLTC_class_3</vt:lpstr>
      <vt:lpstr>Tractive Forces and total Tract</vt:lpstr>
      <vt:lpstr>Tractive power vs time</vt:lpstr>
      <vt:lpstr>Cumalative power vs braking</vt:lpstr>
      <vt:lpstr>KERS braking</vt:lpstr>
      <vt:lpstr>dia_class3_600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Dylan Lewis (2400993)</cp:lastModifiedBy>
  <cp:revision/>
  <dcterms:created xsi:type="dcterms:W3CDTF">2012-04-02T09:52:13Z</dcterms:created>
  <dcterms:modified xsi:type="dcterms:W3CDTF">2025-11-30T20:32:27Z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</Properties>
</file>